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7867" documentId="13_ncr:1_{F6CB121F-512D-4AA6-A0C1-0FB36C537598}" xr6:coauthVersionLast="47" xr6:coauthVersionMax="47" xr10:uidLastSave="{02A69C63-C248-4374-9B0D-EA8AE6479DDF}"/>
  <bookViews>
    <workbookView xWindow="-109" yWindow="-109" windowWidth="26301" windowHeight="14169" firstSheet="1"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14" i="6" l="1"/>
  <c r="L15" i="6"/>
  <c r="L16" i="6"/>
  <c r="L17" i="6"/>
  <c r="L18" i="6"/>
  <c r="L19" i="6"/>
  <c r="L20" i="6"/>
  <c r="L21" i="6"/>
  <c r="L22" i="6"/>
  <c r="L23" i="6"/>
  <c r="L24" i="6"/>
  <c r="L25" i="6"/>
  <c r="L26" i="6"/>
  <c r="L27" i="6"/>
  <c r="L28" i="6"/>
  <c r="L29" i="6"/>
  <c r="L30" i="6"/>
  <c r="L31" i="6"/>
  <c r="L32" i="6"/>
  <c r="L33" i="6"/>
  <c r="L34" i="6"/>
  <c r="L35" i="6"/>
  <c r="L36" i="6"/>
  <c r="L37" i="6"/>
  <c r="L38" i="6"/>
  <c r="L39" i="6"/>
  <c r="J14" i="6"/>
  <c r="J15" i="6"/>
  <c r="J16" i="6"/>
  <c r="J17" i="6"/>
  <c r="J18" i="6"/>
  <c r="J19" i="6"/>
  <c r="J20" i="6"/>
  <c r="J21" i="6"/>
  <c r="J22" i="6"/>
  <c r="J23" i="6"/>
  <c r="J24" i="6"/>
  <c r="J25" i="6"/>
  <c r="J26" i="6"/>
  <c r="J27" i="6"/>
  <c r="J28" i="6"/>
  <c r="J29" i="6"/>
  <c r="J30" i="6"/>
  <c r="J31" i="6"/>
  <c r="J32" i="6"/>
  <c r="J33" i="6"/>
  <c r="J34" i="6"/>
  <c r="J35" i="6"/>
  <c r="J36" i="6"/>
  <c r="J37" i="6"/>
  <c r="J38" i="6"/>
  <c r="J39" i="6"/>
  <c r="I14" i="6"/>
  <c r="I15" i="6"/>
  <c r="I16" i="6"/>
  <c r="I17" i="6"/>
  <c r="I18" i="6"/>
  <c r="I19" i="6"/>
  <c r="I20" i="6"/>
  <c r="I21" i="6"/>
  <c r="I22" i="6"/>
  <c r="I23" i="6"/>
  <c r="I24" i="6"/>
  <c r="I25" i="6"/>
  <c r="I26" i="6"/>
  <c r="I27" i="6"/>
  <c r="I28" i="6"/>
  <c r="I29" i="6"/>
  <c r="I30" i="6"/>
  <c r="I31" i="6"/>
  <c r="I32" i="6"/>
  <c r="I33" i="6"/>
  <c r="I34" i="6"/>
  <c r="I35" i="6"/>
  <c r="I36" i="6"/>
  <c r="I37" i="6"/>
  <c r="I38" i="6"/>
  <c r="I39" i="6"/>
  <c r="G14" i="6"/>
  <c r="G15" i="6"/>
  <c r="G16" i="6"/>
  <c r="G17" i="6"/>
  <c r="G18" i="6"/>
  <c r="G19" i="6"/>
  <c r="G20" i="6"/>
  <c r="G21" i="6"/>
  <c r="G22" i="6"/>
  <c r="G23" i="6"/>
  <c r="G24" i="6"/>
  <c r="G25" i="6"/>
  <c r="G26" i="6"/>
  <c r="G27" i="6"/>
  <c r="G28" i="6"/>
  <c r="G29" i="6"/>
  <c r="G30" i="6"/>
  <c r="G31" i="6"/>
  <c r="G32" i="6"/>
  <c r="G33" i="6"/>
  <c r="G34" i="6"/>
  <c r="G35" i="6"/>
  <c r="G36" i="6"/>
  <c r="G37" i="6"/>
  <c r="G38" i="6"/>
  <c r="G39" i="6"/>
  <c r="B14" i="6"/>
  <c r="B15" i="6"/>
  <c r="B16" i="6"/>
  <c r="B17" i="6"/>
  <c r="B18" i="6"/>
  <c r="B19" i="6"/>
  <c r="B20" i="6"/>
  <c r="B21" i="6"/>
  <c r="B22" i="6"/>
  <c r="B23" i="6"/>
  <c r="B24" i="6"/>
  <c r="B25" i="6"/>
  <c r="B26" i="6"/>
  <c r="B27" i="6"/>
  <c r="B28" i="6"/>
  <c r="B29" i="6"/>
  <c r="B30" i="6"/>
  <c r="B31" i="6"/>
  <c r="B32" i="6"/>
  <c r="B33" i="6"/>
  <c r="B34" i="6"/>
  <c r="B35" i="6"/>
  <c r="B36" i="6"/>
  <c r="B37" i="6"/>
  <c r="B38" i="6"/>
  <c r="B3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G2" i="6"/>
  <c r="G3" i="6"/>
  <c r="G4" i="6"/>
  <c r="G5" i="6"/>
  <c r="G6" i="6"/>
  <c r="G7" i="6"/>
  <c r="G8" i="6"/>
  <c r="G9" i="6"/>
  <c r="G10" i="6"/>
  <c r="G11" i="6"/>
  <c r="G12" i="6"/>
  <c r="G13"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L109" i="1"/>
  <c r="L110" i="1"/>
  <c r="L111" i="1"/>
  <c r="L112" i="1"/>
  <c r="L113" i="1"/>
  <c r="L114" i="1"/>
  <c r="L115"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J108" i="1"/>
  <c r="J109" i="1"/>
  <c r="J110" i="1"/>
  <c r="J111" i="1"/>
  <c r="J112" i="1"/>
  <c r="J113" i="1"/>
  <c r="J114" i="1"/>
  <c r="J115"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I108" i="1"/>
  <c r="I109" i="1"/>
  <c r="I110" i="1"/>
  <c r="I111" i="1"/>
  <c r="I112" i="1"/>
  <c r="I113" i="1"/>
  <c r="I114" i="1"/>
  <c r="I115"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G109" i="1"/>
  <c r="G110" i="1"/>
  <c r="G111" i="1"/>
  <c r="G112" i="1"/>
  <c r="G113" i="1"/>
  <c r="G114" i="1"/>
  <c r="G115"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108" i="1"/>
  <c r="B109" i="1"/>
  <c r="B110" i="1"/>
  <c r="B111" i="1"/>
  <c r="B112" i="1"/>
  <c r="B113" i="1"/>
  <c r="B114" i="1"/>
  <c r="B115" i="1"/>
  <c r="B5" i="5"/>
  <c r="B6" i="5"/>
  <c r="B7" i="5"/>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4" i="2"/>
  <c r="G4" i="2"/>
  <c r="I4" i="2"/>
  <c r="J4" i="2"/>
  <c r="L4" i="2"/>
  <c r="B5" i="2"/>
  <c r="G5" i="2"/>
  <c r="I5" i="2"/>
  <c r="J5" i="2"/>
  <c r="L5" i="2"/>
  <c r="I13" i="6"/>
  <c r="I12" i="6"/>
  <c r="I11" i="6"/>
  <c r="I10" i="6"/>
  <c r="I9" i="6"/>
  <c r="I8" i="6"/>
  <c r="I7" i="6"/>
  <c r="I6" i="6"/>
  <c r="I5" i="6"/>
  <c r="I4" i="6"/>
  <c r="I3" i="6"/>
  <c r="I2" i="6"/>
  <c r="I3" i="5"/>
  <c r="B2" i="6"/>
  <c r="J2" i="6"/>
  <c r="L2" i="6"/>
  <c r="B3" i="6"/>
  <c r="J3" i="6"/>
  <c r="L3" i="6"/>
  <c r="B4" i="6"/>
  <c r="J4" i="6"/>
  <c r="L4" i="6"/>
  <c r="B5" i="6"/>
  <c r="J5" i="6"/>
  <c r="L5" i="6"/>
  <c r="B6" i="6"/>
  <c r="J6" i="6"/>
  <c r="L6" i="6"/>
  <c r="B7" i="6"/>
  <c r="J7" i="6"/>
  <c r="L7" i="6"/>
  <c r="B8" i="6"/>
  <c r="J8" i="6"/>
  <c r="L8" i="6"/>
  <c r="B9" i="6"/>
  <c r="J9" i="6"/>
  <c r="L9" i="6"/>
  <c r="B10" i="6"/>
  <c r="J10" i="6"/>
  <c r="L10" i="6"/>
  <c r="B11" i="6"/>
  <c r="J11" i="6"/>
  <c r="L11" i="6"/>
  <c r="B12" i="6"/>
  <c r="J12" i="6"/>
  <c r="L12" i="6"/>
  <c r="B13" i="6"/>
  <c r="J13" i="6"/>
  <c r="L13" i="6"/>
  <c r="G5" i="5"/>
  <c r="I5" i="5"/>
  <c r="J5" i="5"/>
  <c r="L5" i="5"/>
  <c r="G6" i="5"/>
  <c r="I6" i="5"/>
  <c r="J6" i="5"/>
  <c r="L6"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alcChain>
</file>

<file path=xl/sharedStrings.xml><?xml version="1.0" encoding="utf-8"?>
<sst xmlns="http://schemas.openxmlformats.org/spreadsheetml/2006/main" count="180336" uniqueCount="39140">
  <si>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</si>
  <si>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</si>
  <si>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</si>
  <si>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</si>
  <si>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</si>
  <si>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</si>
  <si>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</si>
  <si>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</si>
  <si>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</si>
  <si>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</si>
  <si>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</si>
  <si>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</si>
  <si>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</si>
  <si>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</si>
  <si>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</si>
  <si>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</si>
  <si>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</si>
  <si>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</si>
  <si>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</si>
  <si>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</si>
  <si>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</si>
  <si>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</si>
  <si>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</si>
  <si>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</si>
  <si>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</si>
  <si>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</si>
  <si>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</si>
  <si>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</si>
  <si>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</si>
  <si>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</si>
  <si>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</si>
  <si>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</si>
  <si>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</si>
  <si>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</si>
  <si>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</si>
  <si>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</si>
  <si>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</si>
  <si>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</si>
  <si>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</si>
  <si>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</si>
  <si>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</si>
  <si>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</si>
  <si>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</si>
  <si>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</si>
  <si>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</si>
  <si>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</si>
  <si>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</si>
  <si>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</si>
  <si>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</si>
  <si>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</si>
  <si>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</si>
  <si>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</si>
  <si>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</si>
  <si>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</si>
  <si>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</si>
  <si>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</si>
  <si>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</si>
  <si>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</si>
  <si>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</si>
  <si>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</si>
  <si>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</si>
  <si>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</si>
  <si>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</si>
  <si>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</si>
  <si>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</si>
  <si>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</si>
  <si>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</si>
  <si>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</si>
  <si>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</si>
  <si>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</si>
  <si>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</si>
  <si>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</si>
  <si>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</si>
  <si>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</si>
  <si>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</si>
  <si>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</si>
  <si>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</si>
  <si>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</si>
  <si>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</si>
  <si>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</si>
  <si>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</si>
  <si>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</si>
  <si>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</si>
  <si>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</si>
  <si>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</si>
  <si>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</si>
  <si>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</si>
  <si>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</si>
  <si>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</si>
  <si>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</si>
  <si>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</si>
  <si>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</si>
  <si>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</si>
  <si>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</si>
  <si>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</si>
  <si>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</si>
  <si>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</si>
  <si>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</si>
  <si>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</si>
  <si>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</si>
  <si>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</si>
  <si>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</si>
  <si>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</si>
  <si>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</si>
  <si>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</si>
  <si>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</si>
  <si>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</si>
  <si>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</si>
  <si>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</si>
  <si>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</si>
  <si>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</si>
  <si>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</si>
  <si>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</si>
  <si>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</si>
  <si>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</si>
  <si>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</si>
  <si>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</si>
  <si>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</si>
  <si>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</si>
  <si>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</si>
  <si>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</si>
  <si>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</si>
  <si>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</si>
  <si>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</si>
  <si>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</si>
  <si>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</si>
  <si>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</si>
  <si>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</si>
  <si>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</si>
  <si>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</si>
  <si>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</si>
  <si>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</si>
  <si>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</si>
  <si>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</si>
  <si>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</si>
  <si>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</si>
  <si>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</si>
  <si>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</si>
  <si>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</si>
  <si>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</si>
  <si>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</si>
  <si>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</si>
  <si>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</si>
  <si>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</si>
  <si>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</si>
  <si>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</si>
  <si>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</si>
  <si>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</si>
  <si>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</si>
  <si>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</si>
  <si>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</si>
  <si>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</si>
  <si>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</si>
  <si>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</si>
  <si>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</si>
  <si>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</si>
  <si>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</si>
  <si>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</si>
  <si>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</si>
  <si>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</si>
  <si>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</si>
  <si>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</si>
  <si>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</si>
  <si>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</si>
  <si>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</si>
  <si>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</si>
  <si>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</si>
  <si>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</si>
  <si>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</si>
  <si>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</si>
  <si>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</si>
  <si>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</si>
  <si>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</si>
  <si>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</si>
  <si>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</si>
  <si>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</si>
  <si>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</si>
  <si>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</si>
  <si>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</si>
  <si>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</si>
  <si>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</si>
  <si>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</si>
  <si>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</si>
  <si>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</si>
  <si>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</si>
  <si>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</si>
  <si>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</si>
  <si>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</si>
  <si>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</si>
  <si>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</si>
  <si>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</si>
  <si>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</si>
  <si>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</si>
  <si>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</si>
  <si>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</si>
  <si>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</si>
  <si>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</si>
  <si>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</si>
  <si>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</si>
  <si>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</si>
  <si>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</si>
  <si>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</si>
  <si>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</si>
  <si>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</si>
  <si>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</si>
  <si>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</si>
  <si>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</si>
  <si>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</si>
  <si>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</si>
  <si>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</si>
  <si>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</si>
  <si>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</si>
  <si>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</si>
  <si>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</si>
  <si>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</si>
  <si>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</si>
  <si>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</si>
  <si>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</si>
  <si>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</si>
  <si>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</si>
  <si>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</si>
  <si>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</si>
  <si>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</si>
  <si>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</si>
  <si>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</si>
  <si>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</si>
  <si>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</si>
  <si>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</si>
  <si>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</si>
  <si>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</si>
  <si>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</si>
  <si>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</si>
  <si>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</si>
  <si>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</si>
  <si>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</si>
  <si>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</si>
  <si>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</si>
  <si>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</si>
  <si>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</si>
  <si>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</si>
  <si>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</si>
  <si>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</si>
  <si>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</si>
  <si>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</si>
  <si>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</si>
  <si>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</si>
  <si>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</si>
  <si>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</si>
  <si>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</si>
  <si>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</si>
  <si>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</si>
  <si>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</si>
  <si>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</si>
  <si>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</si>
  <si>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</si>
  <si>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</si>
  <si>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</si>
  <si>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</si>
  <si>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</si>
  <si>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</si>
  <si>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</si>
  <si>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</si>
  <si>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</si>
  <si>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</si>
  <si>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</si>
  <si>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</si>
  <si>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</si>
  <si>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</si>
  <si>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</si>
  <si>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</si>
  <si>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</si>
  <si>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</si>
  <si>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</si>
  <si>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</si>
  <si>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</si>
  <si>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</si>
  <si>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</si>
  <si>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</si>
  <si>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</si>
  <si>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</si>
  <si>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</si>
  <si>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</si>
  <si>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</si>
  <si>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</si>
  <si>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</si>
  <si>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</si>
  <si>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</si>
  <si>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</si>
  <si>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</si>
  <si>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</si>
  <si>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</si>
  <si>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</si>
  <si>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</si>
  <si>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</si>
  <si>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</si>
  <si>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</si>
  <si>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</si>
  <si>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</si>
  <si>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</si>
  <si>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</si>
  <si>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</si>
  <si>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</si>
  <si>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</si>
  <si>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</si>
  <si>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</si>
  <si>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</si>
  <si>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</si>
  <si>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</si>
  <si>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</si>
  <si>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</si>
  <si>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</si>
  <si>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</si>
  <si>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</si>
  <si>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</si>
  <si>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</si>
  <si>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</si>
  <si>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</si>
  <si>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</si>
  <si>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</si>
  <si>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</si>
  <si>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</si>
  <si>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</si>
  <si>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</si>
  <si>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</si>
  <si>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</si>
  <si>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</si>
  <si>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</si>
  <si>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</si>
  <si>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</si>
  <si>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</si>
  <si>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</si>
  <si>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</si>
  <si>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</si>
  <si>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</si>
  <si>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</si>
  <si>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</si>
  <si>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</si>
  <si>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</si>
  <si>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</si>
  <si>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</si>
  <si>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</si>
  <si>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</si>
  <si>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</si>
  <si>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</si>
  <si>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</si>
  <si>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</si>
  <si>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</si>
  <si>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</si>
  <si>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</si>
  <si>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</si>
  <si>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</si>
  <si>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</si>
  <si>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</si>
  <si>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</si>
  <si>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</si>
  <si>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</si>
  <si>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</si>
  <si>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</si>
  <si>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</si>
  <si>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</si>
  <si>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</si>
  <si>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</si>
  <si>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</si>
  <si>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</si>
  <si>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</si>
  <si>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</si>
  <si>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</si>
  <si>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</si>
  <si>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</si>
  <si>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</si>
  <si>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</si>
  <si>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</si>
  <si>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</si>
  <si>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</si>
  <si>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</si>
  <si>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</si>
  <si>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</si>
  <si>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</si>
  <si>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</si>
  <si>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</si>
  <si>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</si>
  <si>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</si>
  <si>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</si>
  <si>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</si>
  <si>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</si>
  <si>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</si>
  <si>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</si>
  <si>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</si>
  <si>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</si>
  <si>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</si>
  <si>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</si>
  <si>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</si>
  <si>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</si>
  <si>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</si>
  <si>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</si>
  <si>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</si>
  <si>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</si>
  <si>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</si>
  <si>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</si>
  <si>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</si>
  <si>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</si>
  <si>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</si>
  <si>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</si>
  <si>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</si>
  <si>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</si>
  <si>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</si>
  <si>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</si>
  <si>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</si>
  <si>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</si>
  <si>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</si>
  <si>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</si>
  <si>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</si>
  <si>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</si>
  <si>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</si>
  <si>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</si>
  <si>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</si>
  <si>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</si>
  <si>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</si>
  <si>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</si>
  <si>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</si>
  <si>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</si>
  <si>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</si>
  <si>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</si>
  <si>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</si>
  <si>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</si>
  <si>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</si>
  <si>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</si>
  <si>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</si>
  <si>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</si>
  <si>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</si>
  <si>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</si>
  <si>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</si>
  <si>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</si>
  <si>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</si>
  <si>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</si>
  <si>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</si>
  <si>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</si>
  <si>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</si>
  <si>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</si>
  <si>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</si>
  <si>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</si>
  <si>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</si>
  <si>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</si>
  <si>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</si>
  <si>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</si>
  <si>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</si>
  <si>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</si>
  <si>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</si>
  <si>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</si>
  <si>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</si>
  <si>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</si>
  <si>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</si>
  <si>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</si>
  <si>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</si>
  <si>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</si>
  <si>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</si>
  <si>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</si>
  <si>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</si>
  <si>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</si>
  <si>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</si>
  <si>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</si>
  <si>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</si>
  <si>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</si>
  <si>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</si>
  <si>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</si>
  <si>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</si>
  <si>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</si>
  <si>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</si>
  <si>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</si>
  <si>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</si>
  <si>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</si>
  <si>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</si>
  <si>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</si>
  <si>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</si>
  <si>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</si>
  <si>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</si>
  <si>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</si>
  <si>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</si>
  <si>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</si>
  <si>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</si>
  <si>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</si>
  <si>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</si>
  <si>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</si>
  <si>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</si>
  <si>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</si>
  <si>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</si>
  <si>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</si>
  <si>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</si>
  <si>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</si>
  <si>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</si>
  <si>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</si>
  <si>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</si>
  <si>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</si>
  <si>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</si>
  <si>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</si>
  <si>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</si>
  <si>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</si>
  <si>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</si>
  <si>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</si>
  <si>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</si>
  <si>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</si>
  <si>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</si>
  <si>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</si>
  <si>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</si>
  <si>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</si>
  <si>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</si>
  <si>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</si>
  <si>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</si>
  <si>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</si>
  <si>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</si>
  <si>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</si>
  <si>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</si>
  <si>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</si>
  <si>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</si>
  <si>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</si>
  <si>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</si>
  <si>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</si>
  <si>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</si>
  <si>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</si>
  <si>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</si>
  <si>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</si>
  <si>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</si>
  <si>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</si>
  <si>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</si>
  <si>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</si>
  <si>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</si>
  <si>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</si>
  <si>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</si>
  <si>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</si>
  <si>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</si>
  <si>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</si>
  <si>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</si>
  <si>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</si>
  <si>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</si>
  <si>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</si>
  <si>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</si>
  <si>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</si>
  <si>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</si>
  <si>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</si>
  <si>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</si>
  <si>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</si>
  <si>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</si>
  <si>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</si>
  <si>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</si>
  <si>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</si>
  <si>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</si>
  <si>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</si>
  <si>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</si>
  <si>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</si>
  <si>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</si>
  <si>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</si>
  <si>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</si>
  <si>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</si>
  <si>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</si>
  <si>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</si>
  <si>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</si>
  <si>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</si>
  <si>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</si>
  <si>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</si>
  <si>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</si>
  <si>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</si>
  <si>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</si>
  <si>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</si>
  <si>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</si>
  <si>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</si>
  <si>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</si>
  <si>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</si>
  <si>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</si>
  <si>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</si>
  <si>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</si>
  <si>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</si>
  <si>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</si>
  <si>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</si>
  <si>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</si>
  <si>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</si>
  <si>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</si>
  <si>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</si>
  <si>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</si>
  <si>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</si>
  <si>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</si>
  <si>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</si>
  <si>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</si>
  <si>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</si>
  <si>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</si>
  <si>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</si>
  <si>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</si>
  <si>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</si>
  <si>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</si>
  <si>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</si>
  <si>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</si>
  <si>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</si>
  <si>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</si>
  <si>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</si>
  <si>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</si>
  <si>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</si>
  <si>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</si>
  <si>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</si>
  <si>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</si>
  <si>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</si>
  <si>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</si>
  <si>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</si>
  <si>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</si>
  <si>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</si>
  <si>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</si>
  <si>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</si>
  <si>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</si>
  <si>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</si>
  <si>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</si>
  <si>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</si>
  <si>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</si>
  <si>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</si>
  <si>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</si>
  <si>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</si>
  <si>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</si>
  <si>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</si>
  <si>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</si>
  <si>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</si>
  <si>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</si>
  <si>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</si>
  <si>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</si>
  <si>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</si>
  <si>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</si>
  <si>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</si>
  <si>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</si>
  <si>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</si>
  <si>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</si>
  <si>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</si>
  <si>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</si>
  <si>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</si>
  <si>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</si>
  <si>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</si>
  <si>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</si>
  <si>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</si>
  <si>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</si>
  <si>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</si>
  <si>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</si>
  <si>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</si>
  <si>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</si>
  <si>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</si>
  <si>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</si>
  <si>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</si>
  <si>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</si>
  <si>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</si>
  <si>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</si>
  <si>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</si>
  <si>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</si>
  <si>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</si>
  <si>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</si>
  <si>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</si>
  <si>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</si>
  <si>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</si>
  <si>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</si>
  <si>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</si>
  <si>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</si>
  <si>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</si>
  <si>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</si>
  <si>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</si>
  <si>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</si>
  <si>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</si>
  <si>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</si>
  <si>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</si>
  <si>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</si>
  <si>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</si>
  <si>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</si>
  <si>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</si>
  <si>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</si>
  <si>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</si>
  <si>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</si>
  <si>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</si>
  <si>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</si>
  <si>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</si>
  <si>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</si>
  <si>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</si>
  <si>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</si>
  <si>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</si>
  <si>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</si>
  <si>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</si>
  <si>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</si>
  <si>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</si>
  <si>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</si>
  <si>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</si>
  <si>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</si>
  <si>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</si>
  <si>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</si>
  <si>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</si>
  <si>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</si>
  <si>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</si>
  <si>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</si>
  <si>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</si>
  <si>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</si>
  <si>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</si>
  <si>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</si>
  <si>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</si>
  <si>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</si>
  <si>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</si>
  <si>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</si>
  <si>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</si>
  <si>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</si>
  <si>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</si>
  <si>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</si>
  <si>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</si>
  <si>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</si>
  <si>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</si>
  <si>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</si>
  <si>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</si>
  <si>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</si>
  <si>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</si>
  <si>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</si>
  <si>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</si>
  <si>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</si>
  <si>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</si>
  <si>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</si>
  <si>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</si>
  <si>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</si>
  <si>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</si>
  <si>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</si>
  <si>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</si>
  <si>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</si>
  <si>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</si>
  <si>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</si>
  <si>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</si>
  <si>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</si>
  <si>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</si>
  <si>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</si>
  <si>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</si>
  <si>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</si>
  <si>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</si>
  <si>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</si>
  <si>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</si>
  <si>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</si>
  <si>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</si>
  <si>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</si>
  <si>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</si>
  <si>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</si>
  <si>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</si>
  <si>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</si>
  <si>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</si>
  <si>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</si>
  <si>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</si>
  <si>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</si>
  <si>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</si>
  <si>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</si>
  <si>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</si>
  <si>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</si>
  <si>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</si>
  <si>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</si>
  <si>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</si>
  <si>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</si>
  <si>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</si>
  <si>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</si>
  <si>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</si>
  <si>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</si>
  <si>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</si>
  <si>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</si>
  <si>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</si>
  <si>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</si>
  <si>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</si>
  <si>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</si>
  <si>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</si>
  <si>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</si>
  <si>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</si>
  <si>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</si>
  <si>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</si>
  <si>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</si>
  <si>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</si>
  <si>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</si>
  <si>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</si>
  <si>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</si>
  <si>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</si>
  <si>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</si>
  <si>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</si>
  <si>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</si>
  <si>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</si>
  <si>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</si>
  <si>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</si>
  <si>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</si>
  <si>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</si>
  <si>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</si>
  <si>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</si>
  <si>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</si>
  <si>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</si>
  <si>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</si>
  <si>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</si>
  <si>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</si>
  <si>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</si>
  <si>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</si>
  <si>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</si>
  <si>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</si>
  <si>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</si>
  <si>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</si>
  <si>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</si>
  <si>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</si>
  <si>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</si>
  <si>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</si>
  <si>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</si>
  <si>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</si>
  <si>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</si>
  <si>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</si>
  <si>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</si>
  <si>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</si>
  <si>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</si>
  <si>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</si>
  <si>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</si>
  <si>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</si>
  <si>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</si>
  <si>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</si>
  <si>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</si>
  <si>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</si>
  <si>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</si>
  <si>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</si>
  <si>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</si>
  <si>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</si>
  <si>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</si>
  <si>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</si>
  <si>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</si>
  <si>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</si>
  <si>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</si>
  <si>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</si>
  <si>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</si>
  <si>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</si>
  <si>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</si>
  <si>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</si>
  <si>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</si>
  <si>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</si>
  <si>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</si>
  <si>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</si>
  <si>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</si>
  <si>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</si>
  <si>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</si>
  <si>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</si>
  <si>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</si>
  <si>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</si>
  <si>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</si>
  <si>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</si>
  <si>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</si>
  <si>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</si>
  <si>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</si>
  <si>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</si>
  <si>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</si>
  <si>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</si>
  <si>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</si>
  <si>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</si>
  <si>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</si>
  <si>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</si>
  <si>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</si>
  <si>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</si>
  <si>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</si>
  <si>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</si>
  <si>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</si>
  <si>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</si>
  <si>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</si>
  <si>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</si>
  <si>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</si>
  <si>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</si>
  <si>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</si>
  <si>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</si>
  <si>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</si>
  <si>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</si>
  <si>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</si>
  <si>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</si>
  <si>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</si>
  <si>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</si>
  <si>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</si>
  <si>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</si>
  <si>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</si>
  <si>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</si>
  <si>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</si>
  <si>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</si>
  <si>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</si>
  <si>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</si>
  <si>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</si>
  <si>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</si>
  <si>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</si>
  <si>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</si>
  <si>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</si>
  <si>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</si>
  <si>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</si>
  <si>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</si>
  <si>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</si>
  <si>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</si>
  <si>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</si>
  <si>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</si>
  <si>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</si>
  <si>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</si>
  <si>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</si>
  <si>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</si>
  <si>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</si>
  <si>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</si>
  <si>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</si>
  <si>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</si>
  <si>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</si>
  <si>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</si>
  <si>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</si>
  <si>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</si>
  <si>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</si>
  <si>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</si>
  <si>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</si>
  <si>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</si>
  <si>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</si>
  <si>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</si>
  <si>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</si>
  <si>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</si>
  <si>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</si>
  <si>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</si>
  <si>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</si>
  <si>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</si>
  <si>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</si>
  <si>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</si>
  <si>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</si>
  <si>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</si>
  <si>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</si>
  <si>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</si>
  <si>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</si>
  <si>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</si>
  <si>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</si>
  <si>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</si>
  <si>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</si>
  <si>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</si>
  <si>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</si>
  <si>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</si>
  <si>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</si>
  <si>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</si>
  <si>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</si>
  <si>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</si>
  <si>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</si>
  <si>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</si>
  <si>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</si>
  <si>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</si>
  <si>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</si>
  <si>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</si>
  <si>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</si>
  <si>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</si>
  <si>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</si>
  <si>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</si>
  <si>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</si>
  <si>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</si>
  <si>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</si>
  <si>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</si>
  <si>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</si>
  <si>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</si>
  <si>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</si>
  <si>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</si>
  <si>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</si>
  <si>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</si>
  <si>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</si>
  <si>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</si>
  <si>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</si>
  <si>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</si>
  <si>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</si>
  <si>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</si>
  <si>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</si>
  <si>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</si>
  <si>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</si>
  <si>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</si>
  <si>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</si>
  <si>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</si>
  <si>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</si>
  <si>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</si>
  <si>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</si>
  <si>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</si>
  <si>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</si>
  <si>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</si>
  <si>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</si>
  <si>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</si>
  <si>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</si>
  <si>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</si>
  <si>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</si>
  <si>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</si>
  <si>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</si>
  <si>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</si>
  <si>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</si>
  <si>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</si>
  <si>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</si>
  <si>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</si>
  <si>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</si>
  <si>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</si>
  <si>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</si>
  <si>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</si>
  <si>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</si>
  <si>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</si>
  <si>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</si>
  <si>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</si>
  <si>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</si>
  <si>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</si>
  <si>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</si>
  <si>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</si>
  <si>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</si>
  <si>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</si>
  <si>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</si>
  <si>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</si>
  <si>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</si>
  <si>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</si>
  <si>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</si>
  <si>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</si>
  <si>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</si>
  <si>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</si>
  <si>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</si>
  <si>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</si>
  <si>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</si>
  <si>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</si>
  <si>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</si>
  <si>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</si>
  <si>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</si>
  <si>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</si>
  <si>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</si>
  <si>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</si>
  <si>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</si>
  <si>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</si>
  <si>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</si>
  <si>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</si>
  <si>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</si>
  <si>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</si>
  <si>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</si>
  <si>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</si>
  <si>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</si>
  <si>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</si>
  <si>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</si>
  <si>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</si>
  <si>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</si>
  <si>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</si>
  <si>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</si>
  <si>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</si>
  <si>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</si>
  <si>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</si>
  <si>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</si>
  <si>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</si>
  <si>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</si>
  <si>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</si>
  <si>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</si>
  <si>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</si>
  <si>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</si>
  <si>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</si>
  <si>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</si>
  <si>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</si>
  <si>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</si>
  <si>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</si>
  <si>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</si>
  <si>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</si>
  <si>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</si>
  <si>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</si>
  <si>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</si>
  <si>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</si>
  <si>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</si>
  <si>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</si>
  <si>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</si>
  <si>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</si>
  <si>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</si>
  <si>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</si>
  <si>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</si>
  <si>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</si>
  <si>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</si>
  <si>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</si>
  <si>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</si>
  <si>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</si>
  <si>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</si>
  <si>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</si>
  <si>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</si>
  <si>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</si>
  <si>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</si>
  <si>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</si>
  <si>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</si>
  <si>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</si>
  <si>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</si>
  <si>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</si>
  <si>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</si>
  <si>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</si>
  <si>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</si>
  <si>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</si>
  <si>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</si>
  <si>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</si>
  <si>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</si>
  <si>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</si>
  <si>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</si>
  <si>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</si>
  <si>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</si>
  <si>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</si>
  <si>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</si>
  <si>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</si>
  <si>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</si>
  <si>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</si>
  <si>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</si>
  <si>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</si>
  <si>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</si>
  <si>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</si>
  <si>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</si>
  <si>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</si>
  <si>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</si>
  <si>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</si>
  <si>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</si>
  <si>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</si>
  <si>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</si>
  <si>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</si>
  <si>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</si>
  <si>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</si>
  <si>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</si>
  <si>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</si>
  <si>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</si>
  <si>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</si>
  <si>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</si>
  <si>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</si>
  <si>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</si>
  <si>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</si>
  <si>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</si>
  <si>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</si>
  <si>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</si>
  <si>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</si>
  <si>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</si>
  <si>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</si>
  <si>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</si>
  <si>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</si>
  <si>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</si>
  <si>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</si>
  <si>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</si>
  <si>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</si>
  <si>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</si>
  <si>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</si>
  <si>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</si>
  <si>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</si>
  <si>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</si>
  <si>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</si>
  <si>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</si>
  <si>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</si>
  <si>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</si>
  <si>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</si>
  <si>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</si>
  <si>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</si>
  <si>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</si>
  <si>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</si>
  <si>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</si>
  <si>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</si>
  <si>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</si>
  <si>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</si>
  <si>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</si>
  <si>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</si>
  <si>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</si>
  <si>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</si>
  <si>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</si>
  <si>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</si>
  <si>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</si>
  <si>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</si>
  <si>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</si>
  <si>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</si>
  <si>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</si>
  <si>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</si>
  <si>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</si>
  <si>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</si>
  <si>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</si>
  <si>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</si>
  <si>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</si>
  <si>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</si>
  <si>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</si>
  <si>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</si>
  <si>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</si>
  <si>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</si>
  <si>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</si>
  <si>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</si>
  <si>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</si>
  <si>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</si>
  <si>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</si>
  <si>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</si>
  <si>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</si>
  <si>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</si>
  <si>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</si>
  <si>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</si>
  <si>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</si>
  <si>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</si>
  <si>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</si>
  <si>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</si>
  <si>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</si>
  <si>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</si>
  <si>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</si>
  <si>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</si>
  <si>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</si>
  <si>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</si>
  <si>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</si>
  <si>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</si>
  <si>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</si>
  <si>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</si>
  <si>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</si>
  <si>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</si>
  <si>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</si>
  <si>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</si>
  <si>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</si>
  <si>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</si>
  <si>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</si>
  <si>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</si>
  <si>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</si>
  <si>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</si>
  <si>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</si>
  <si>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</si>
  <si>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</si>
  <si>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</si>
  <si>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</si>
  <si>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</si>
  <si>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</si>
  <si>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</si>
  <si>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</si>
  <si>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</si>
  <si>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</si>
  <si>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</si>
  <si>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</si>
  <si>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</si>
  <si>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</si>
  <si>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</si>
  <si>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</si>
  <si>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</si>
  <si>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</si>
  <si>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</si>
  <si>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</si>
  <si>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</si>
  <si>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</si>
  <si>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</si>
  <si>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</si>
  <si>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</si>
  <si>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</si>
  <si>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</si>
  <si>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</si>
  <si>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</si>
  <si>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</si>
  <si>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</si>
  <si>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</si>
  <si>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</si>
  <si>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</si>
  <si>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</si>
  <si>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</si>
  <si>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</si>
  <si>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</si>
  <si>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</si>
  <si>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</si>
  <si>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</si>
  <si>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</si>
  <si>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</si>
  <si>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</si>
  <si>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</si>
  <si>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</si>
  <si>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</si>
  <si>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</si>
  <si>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</si>
  <si>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</si>
  <si>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</si>
  <si>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</si>
  <si>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</si>
  <si>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</si>
  <si>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</si>
  <si>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</si>
  <si>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</si>
  <si>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</si>
  <si>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</si>
  <si>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</si>
  <si>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</si>
  <si>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</si>
  <si>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</si>
  <si>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</si>
  <si>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</si>
  <si>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</si>
  <si>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</si>
  <si>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</si>
  <si>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</si>
  <si>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</si>
  <si>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</si>
  <si>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</si>
  <si>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</si>
  <si>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</si>
  <si>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</si>
  <si>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</si>
  <si>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</si>
  <si>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</si>
  <si>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</si>
  <si>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</si>
  <si>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</si>
  <si>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</si>
  <si>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</si>
  <si>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</si>
  <si>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</si>
  <si>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</si>
  <si>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</si>
  <si>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</si>
  <si>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</si>
  <si>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</si>
  <si>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</si>
  <si>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</si>
  <si>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</si>
  <si>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</si>
  <si>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</si>
  <si>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</si>
  <si>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</si>
  <si>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</si>
  <si>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</si>
  <si>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</si>
  <si>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</si>
  <si>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</si>
  <si>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</si>
  <si>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</si>
  <si>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</si>
  <si>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</si>
  <si>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</si>
  <si>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</si>
  <si>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</si>
  <si>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</si>
  <si>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</si>
  <si>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</si>
  <si>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</si>
  <si>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</si>
  <si>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</si>
  <si>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</si>
  <si>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</si>
  <si>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</si>
  <si>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</si>
  <si>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</si>
  <si>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</si>
  <si>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</si>
  <si>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</si>
  <si>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</si>
  <si>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</si>
  <si>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</si>
  <si>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</si>
  <si>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</si>
  <si>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</si>
  <si>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</si>
  <si>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</si>
  <si>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</si>
  <si>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</si>
  <si>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</si>
  <si>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</si>
  <si>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</si>
  <si>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</si>
  <si>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</si>
  <si>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</si>
  <si>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</si>
  <si>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</si>
  <si>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</si>
  <si>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</si>
  <si>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</si>
  <si>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</si>
  <si>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</si>
  <si>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</si>
  <si>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</si>
  <si>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</si>
  <si>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</si>
  <si>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</si>
  <si>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</si>
  <si>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</si>
  <si>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</si>
  <si>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</si>
  <si>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</si>
  <si>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</si>
  <si>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</si>
  <si>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</si>
  <si>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</si>
  <si>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</si>
  <si>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</si>
  <si>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</si>
  <si>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</si>
  <si>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</si>
  <si>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</si>
  <si>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</si>
  <si>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</si>
  <si>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</si>
  <si>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</si>
  <si>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</si>
  <si>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</si>
  <si>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</si>
  <si>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</si>
  <si>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</si>
  <si>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</si>
  <si>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</si>
  <si>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</si>
  <si>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</si>
  <si>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</si>
  <si>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</si>
  <si>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</si>
  <si>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</si>
  <si>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</si>
  <si>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</si>
  <si>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</si>
  <si>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</si>
  <si>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</si>
  <si>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</si>
  <si>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</si>
  <si>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</si>
  <si>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</si>
  <si>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</si>
  <si>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</si>
  <si>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</si>
  <si>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</si>
  <si>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</si>
  <si>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</si>
  <si>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</si>
  <si>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</si>
  <si>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</si>
  <si>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</si>
  <si>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</si>
  <si>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</si>
  <si>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</si>
  <si>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</si>
  <si>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</si>
  <si>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</si>
  <si>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</si>
  <si>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</si>
  <si>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</si>
  <si>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</si>
  <si>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</si>
  <si>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</si>
  <si>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</si>
  <si>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</si>
  <si>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</si>
  <si>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</si>
  <si>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</si>
  <si>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</si>
  <si>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</si>
  <si>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</si>
  <si>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</si>
  <si>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</si>
  <si>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</si>
  <si>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</si>
  <si>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</si>
  <si>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</si>
  <si>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</si>
  <si>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</si>
  <si>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</si>
  <si>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</si>
  <si>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</si>
  <si>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</si>
  <si>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</si>
  <si>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</si>
  <si>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</si>
  <si>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</si>
  <si>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</si>
  <si>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</si>
  <si>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</si>
  <si>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</si>
  <si>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</si>
  <si>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</si>
  <si>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</si>
  <si>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</si>
  <si>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</si>
  <si>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</si>
  <si>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</si>
  <si>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</si>
  <si>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</si>
  <si>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</si>
  <si>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</si>
  <si>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</si>
  <si>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</si>
  <si>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</si>
  <si>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</si>
  <si>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</si>
  <si>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</si>
  <si>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</si>
  <si>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</si>
  <si>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</si>
  <si>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</si>
  <si>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</si>
  <si>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</si>
  <si>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</si>
  <si>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</si>
  <si>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</si>
  <si>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</si>
  <si>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</si>
  <si>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</si>
  <si>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</si>
  <si>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</si>
  <si>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</si>
  <si>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</si>
  <si>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</si>
  <si>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</si>
  <si>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</si>
  <si>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</si>
  <si>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</si>
  <si>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</si>
  <si>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</si>
  <si>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</si>
  <si>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</si>
  <si>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</si>
  <si>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</si>
  <si>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</si>
  <si>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</si>
  <si>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</si>
  <si>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</si>
  <si>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</si>
  <si>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</si>
  <si>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</si>
  <si>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</si>
  <si>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</si>
  <si>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</si>
  <si>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</si>
  <si>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</si>
  <si>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</si>
  <si>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</si>
  <si>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</si>
  <si>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</si>
  <si>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</si>
  <si>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</si>
  <si>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</si>
  <si>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</si>
  <si>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</si>
  <si>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</si>
  <si>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</si>
  <si>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</si>
  <si>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</si>
  <si>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</si>
  <si>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</si>
  <si>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</si>
  <si>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</si>
  <si>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</si>
  <si>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</si>
  <si>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</si>
  <si>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</si>
  <si>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</si>
  <si>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</si>
  <si>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</si>
  <si>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</si>
  <si>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</si>
  <si>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</si>
  <si>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</si>
  <si>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</si>
  <si>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</si>
  <si>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</si>
  <si>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</si>
  <si>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</si>
  <si>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</si>
  <si>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</si>
  <si>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</si>
  <si>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</si>
  <si>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</si>
  <si>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</si>
  <si>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</si>
  <si>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</si>
  <si>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</si>
  <si>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</si>
  <si>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</si>
  <si>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</si>
  <si>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</si>
  <si>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</si>
  <si>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</si>
  <si>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</si>
  <si>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</si>
  <si>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</si>
  <si>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</si>
  <si>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</si>
  <si>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</si>
  <si>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</si>
  <si>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</si>
  <si>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</si>
  <si>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</si>
  <si>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</si>
  <si>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</si>
  <si>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</si>
  <si>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</si>
  <si>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</si>
  <si>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</si>
  <si>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</si>
  <si>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</si>
  <si>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</si>
  <si>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</si>
  <si>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</si>
  <si>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</si>
  <si>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</si>
  <si>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</si>
  <si>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</si>
  <si>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</si>
  <si>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</si>
  <si>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</si>
  <si>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</si>
  <si>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</si>
  <si>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</si>
  <si>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</si>
  <si>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</si>
  <si>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</si>
  <si>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</si>
  <si>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</si>
  <si>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</si>
  <si>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</si>
  <si>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</si>
  <si>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</si>
  <si>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</si>
  <si>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</si>
  <si>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</si>
  <si>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</si>
  <si>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</si>
  <si>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</si>
  <si>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</si>
  <si>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</si>
  <si>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</si>
  <si>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</si>
  <si>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</si>
  <si>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</si>
  <si>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</si>
  <si>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</si>
  <si>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</si>
  <si>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</si>
  <si>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</si>
  <si>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</si>
  <si>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</si>
  <si>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</si>
  <si>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</si>
  <si>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</si>
  <si>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</si>
  <si>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</si>
  <si>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</si>
  <si>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</si>
  <si>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</si>
  <si>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</si>
  <si>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</si>
  <si>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</si>
  <si>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</si>
  <si>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</si>
  <si>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</si>
  <si>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</si>
  <si>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</si>
  <si>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</si>
  <si>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</si>
  <si>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</si>
  <si>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</si>
  <si>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</si>
  <si>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</si>
  <si>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</si>
  <si>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</si>
  <si>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</si>
  <si>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</si>
  <si>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</si>
  <si>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</si>
  <si>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</si>
  <si>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</si>
  <si>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</si>
  <si>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</si>
  <si>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</si>
  <si>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</si>
  <si>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</si>
  <si>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</si>
  <si>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</si>
  <si>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</si>
  <si>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</si>
  <si>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</si>
  <si>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</si>
  <si>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</si>
  <si>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</si>
  <si>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</si>
  <si>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</si>
  <si>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</si>
  <si>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</si>
  <si>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</si>
  <si>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</si>
  <si>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</si>
  <si>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</si>
  <si>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</si>
  <si>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</si>
  <si>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</si>
  <si>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</si>
  <si>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</si>
  <si>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</si>
  <si>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</si>
  <si>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</si>
  <si>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</si>
  <si>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</si>
  <si>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</si>
  <si>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</si>
  <si>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</si>
  <si>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</si>
  <si>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</si>
  <si>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</si>
  <si>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</si>
  <si>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</si>
  <si>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</si>
  <si>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</si>
  <si>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</si>
  <si>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</si>
  <si>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</si>
  <si>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</si>
  <si>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</si>
  <si>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</si>
  <si>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</si>
  <si>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</si>
  <si>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</si>
  <si>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</si>
  <si>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</si>
  <si>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</si>
  <si>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</si>
  <si>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</si>
  <si>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</si>
  <si>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</si>
  <si>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</si>
  <si>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</si>
  <si>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</si>
  <si>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</si>
  <si>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</si>
  <si>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</si>
  <si>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</si>
  <si>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</si>
  <si>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</si>
  <si>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</si>
  <si>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</si>
  <si>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</si>
  <si>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</si>
  <si>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</si>
  <si>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</si>
  <si>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</si>
  <si>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</si>
  <si>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</si>
  <si>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</si>
  <si>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</si>
  <si>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</si>
  <si>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</si>
  <si>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</si>
  <si>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</si>
  <si>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</si>
  <si>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</si>
  <si>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</si>
  <si>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</si>
  <si>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</si>
  <si>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</si>
  <si>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</si>
  <si>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</si>
  <si>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</si>
  <si>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</si>
  <si>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</si>
  <si>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</si>
  <si>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</si>
  <si>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</si>
  <si>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</si>
  <si>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</si>
  <si>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</si>
  <si>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</si>
  <si>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</si>
  <si>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</si>
  <si>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</si>
  <si>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</si>
  <si>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</si>
  <si>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</si>
  <si>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</si>
  <si>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</si>
  <si>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</si>
  <si>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</si>
  <si>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</si>
  <si>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</si>
  <si>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</si>
  <si>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</si>
  <si>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</si>
  <si>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</si>
  <si>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</si>
  <si>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</si>
  <si>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</si>
  <si>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</si>
  <si>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</si>
  <si>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</si>
  <si>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</si>
  <si>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</si>
  <si>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</si>
  <si>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</si>
  <si>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</si>
  <si>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</si>
  <si>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</si>
  <si>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</si>
  <si>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</si>
  <si>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</si>
  <si>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</si>
  <si>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</si>
  <si>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</si>
  <si>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</si>
  <si>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</si>
  <si>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</si>
  <si>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</si>
  <si>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</si>
  <si>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</si>
  <si>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</si>
  <si>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</si>
  <si>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</si>
  <si>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</si>
  <si>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</si>
  <si>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</si>
  <si>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</si>
  <si>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</si>
  <si>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</si>
  <si>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</si>
  <si>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</si>
  <si>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</si>
  <si>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</si>
  <si>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</si>
  <si>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</si>
  <si>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</si>
  <si>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</si>
  <si>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</si>
  <si>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</si>
  <si>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</si>
  <si>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</si>
  <si>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</si>
  <si>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</si>
  <si>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</si>
  <si>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</si>
  <si>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</si>
  <si>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</si>
  <si>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</si>
  <si>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</si>
  <si>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</si>
  <si>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</si>
  <si>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</si>
  <si>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</si>
  <si>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</si>
  <si>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</si>
  <si>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</si>
  <si>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</si>
  <si>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</si>
  <si>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</si>
  <si>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</si>
  <si>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</si>
  <si>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</si>
  <si>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</si>
  <si>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</si>
  <si>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</si>
  <si>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</si>
  <si>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</si>
  <si>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</si>
  <si>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</si>
  <si>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</si>
  <si>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</si>
  <si>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</si>
  <si>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</si>
  <si>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</si>
  <si>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</si>
  <si>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</si>
  <si>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</si>
  <si>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</si>
  <si>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</si>
  <si>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</si>
  <si>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</si>
  <si>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</si>
  <si>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</si>
  <si>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</si>
  <si>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</si>
  <si>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</si>
  <si>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</si>
  <si>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</si>
  <si>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</si>
  <si>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</si>
  <si>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</si>
  <si>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</si>
  <si>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</si>
  <si>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</si>
  <si>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</si>
  <si>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</si>
  <si>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</si>
  <si>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</si>
  <si>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</si>
  <si>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</si>
  <si>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</si>
  <si>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</si>
  <si>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</si>
  <si>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</si>
  <si>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</si>
  <si>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</si>
  <si>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</si>
  <si>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</si>
  <si>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</si>
  <si>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</si>
  <si>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</si>
  <si>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</si>
  <si>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</si>
  <si>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</si>
  <si>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</si>
  <si>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</si>
  <si>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</si>
  <si>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</si>
  <si>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</si>
  <si>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</si>
  <si>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</si>
  <si>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</si>
  <si>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</si>
  <si>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</si>
  <si>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</si>
  <si>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</si>
  <si>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</si>
  <si>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</si>
  <si>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</si>
  <si>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</si>
  <si>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</si>
  <si>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</si>
  <si>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</si>
  <si>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</si>
  <si>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</si>
  <si>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</si>
  <si>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</si>
  <si>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</si>
  <si>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</si>
  <si>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</si>
  <si>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</si>
  <si>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</si>
  <si>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</si>
  <si>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</si>
  <si>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</si>
  <si>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</si>
  <si>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</si>
  <si>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</si>
  <si>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</si>
  <si>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</si>
  <si>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</si>
  <si>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</si>
  <si>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</si>
  <si>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</si>
  <si>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</si>
  <si>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</si>
  <si>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</si>
  <si>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</si>
  <si>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</si>
  <si>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</si>
  <si>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</si>
  <si>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</si>
  <si>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</si>
  <si>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</si>
  <si>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</si>
  <si>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</si>
  <si>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</si>
  <si>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</si>
  <si>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</si>
  <si>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</si>
  <si>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</si>
  <si>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</si>
  <si>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</si>
  <si>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</si>
  <si>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</si>
  <si>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</si>
  <si>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</si>
  <si>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</si>
  <si>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</si>
  <si>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</si>
  <si>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</si>
  <si>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</si>
  <si>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</si>
  <si>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</si>
  <si>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</si>
  <si>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</si>
  <si>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</si>
  <si>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</si>
  <si>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</si>
  <si>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</si>
  <si>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</si>
  <si>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</si>
  <si>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</si>
  <si>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</si>
  <si>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</si>
  <si>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</si>
  <si>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</si>
  <si>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</si>
  <si>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</si>
  <si>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</si>
  <si>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</si>
  <si>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</si>
  <si>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</si>
  <si>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</si>
  <si>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</si>
  <si>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</si>
  <si>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</si>
  <si>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</si>
  <si>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</si>
  <si>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</si>
  <si>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</si>
  <si>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</si>
  <si>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</si>
  <si>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</si>
  <si>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</si>
  <si>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</si>
  <si>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</si>
  <si>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</si>
  <si>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</si>
  <si>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</si>
  <si>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</si>
  <si>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</si>
  <si>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</si>
  <si>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</si>
  <si>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</si>
  <si>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</si>
  <si>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</si>
  <si>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</si>
  <si>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</si>
  <si>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</si>
  <si>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</si>
  <si>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</si>
  <si>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</si>
  <si>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</si>
  <si>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</si>
  <si>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</si>
  <si>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</si>
  <si>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</si>
  <si>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</si>
  <si>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</si>
  <si>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</si>
  <si>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</si>
  <si>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</si>
  <si>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</si>
  <si>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</si>
  <si>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</si>
  <si>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</si>
  <si>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</si>
  <si>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</si>
  <si>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</si>
  <si>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</si>
  <si>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</si>
  <si>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</si>
  <si>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</si>
  <si>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</si>
  <si>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</si>
  <si>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</si>
  <si>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</si>
  <si>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</si>
  <si>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</si>
  <si>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</si>
  <si>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</si>
  <si>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</si>
  <si>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</si>
  <si>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</si>
  <si>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</si>
  <si>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</si>
  <si>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</si>
  <si>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</si>
  <si>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</si>
  <si>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</si>
  <si>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</si>
  <si>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</si>
  <si>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</si>
  <si>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</si>
  <si>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</si>
  <si>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</si>
  <si>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</si>
  <si>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</si>
  <si>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</si>
  <si>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</si>
  <si>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</si>
  <si>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</si>
  <si>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</si>
  <si>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</si>
  <si>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</si>
  <si>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</si>
  <si>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</si>
  <si>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</si>
  <si>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</si>
  <si>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</si>
  <si>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</si>
  <si>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</si>
  <si>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</si>
  <si>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</si>
  <si>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</si>
  <si>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</si>
  <si>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</si>
  <si>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</si>
  <si>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</si>
  <si>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</si>
  <si>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</si>
  <si>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</si>
  <si>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</si>
  <si>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</si>
  <si>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</si>
  <si>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</si>
  <si>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</si>
  <si>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</si>
  <si>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</si>
  <si>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</si>
  <si>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</si>
  <si>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</si>
  <si>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</si>
  <si>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</si>
  <si>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</si>
  <si>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</si>
  <si>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</si>
  <si>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</si>
  <si>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</si>
  <si>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</si>
  <si>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</si>
  <si>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</si>
  <si>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</si>
  <si>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</si>
  <si>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</si>
  <si>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</si>
  <si>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</si>
  <si>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</si>
  <si>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</si>
  <si>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</si>
  <si>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</si>
  <si>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</si>
  <si>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</si>
  <si>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</si>
  <si>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</si>
  <si>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</si>
  <si>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</si>
  <si>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</si>
  <si>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</si>
  <si>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</si>
  <si>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</si>
  <si>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</si>
  <si>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</si>
  <si>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</si>
  <si>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</si>
  <si>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</si>
  <si>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</si>
  <si>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</si>
  <si>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</si>
  <si>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</si>
  <si>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</si>
  <si>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</si>
  <si>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</si>
  <si>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</si>
  <si>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</si>
  <si>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</si>
  <si>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</si>
  <si>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</si>
  <si>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</si>
  <si>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</si>
  <si>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</si>
  <si>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</si>
  <si>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</si>
  <si>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</si>
  <si>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</si>
  <si>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</si>
  <si>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</si>
  <si>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</si>
  <si>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</si>
  <si>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</si>
  <si>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</si>
  <si>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</si>
  <si>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</si>
  <si>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</si>
  <si>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</si>
  <si>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</si>
  <si>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</si>
  <si>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</si>
  <si>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</si>
  <si>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</si>
  <si>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</si>
  <si>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</si>
  <si>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</si>
  <si>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</si>
  <si>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</si>
  <si>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</si>
  <si>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</si>
  <si>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</si>
  <si>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</si>
  <si>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</si>
  <si>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</si>
  <si>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</si>
  <si>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</si>
  <si>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</si>
  <si>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</si>
  <si>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</si>
  <si>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</si>
  <si>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</si>
  <si>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</si>
  <si>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</si>
  <si>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</si>
  <si>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</si>
  <si>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</si>
  <si>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</si>
  <si>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</si>
  <si>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</si>
  <si>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</si>
  <si>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</si>
  <si>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</si>
  <si>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</si>
  <si>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</si>
  <si>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</si>
  <si>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</si>
  <si>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</si>
  <si>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</si>
  <si>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</si>
  <si>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</si>
  <si>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</si>
  <si>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</si>
  <si>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</si>
  <si>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</si>
  <si>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</si>
  <si>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</si>
  <si>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</si>
  <si>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</si>
  <si>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</si>
  <si>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</si>
  <si>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</si>
  <si>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</si>
  <si>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</si>
  <si>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</si>
  <si>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</si>
  <si>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</si>
  <si>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</si>
  <si>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</si>
  <si>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</si>
  <si>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</si>
  <si>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</si>
  <si>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</si>
  <si>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</si>
  <si>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</si>
  <si>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</si>
  <si>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</si>
  <si>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</si>
  <si>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</si>
  <si>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</si>
  <si>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</si>
  <si>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</si>
  <si>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</si>
  <si>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</si>
  <si>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</si>
  <si>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</si>
  <si>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</si>
  <si>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</si>
  <si>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</si>
  <si>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</si>
  <si>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</si>
  <si>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</si>
  <si>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</si>
  <si>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</si>
  <si>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</si>
  <si>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</si>
  <si>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</si>
  <si>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</si>
  <si>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</si>
  <si>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</si>
  <si>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</si>
  <si>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</si>
  <si>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</si>
  <si>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</si>
  <si>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</si>
  <si>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</si>
  <si>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</si>
  <si>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</si>
  <si>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</si>
  <si>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</si>
  <si>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</si>
  <si>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</si>
  <si>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</si>
  <si>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</si>
  <si>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</si>
  <si>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</si>
  <si>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</si>
  <si>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</si>
  <si>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</si>
  <si>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</si>
  <si>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</si>
  <si>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</si>
  <si>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</si>
  <si>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</si>
  <si>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</si>
  <si>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</si>
  <si>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</si>
  <si>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</si>
  <si>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</si>
  <si>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</si>
  <si>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</si>
  <si>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</si>
  <si>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</si>
  <si>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</si>
  <si>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</si>
  <si>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</si>
  <si>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</si>
  <si>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</si>
  <si>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</si>
  <si>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</si>
  <si>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</si>
  <si>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</si>
  <si>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</si>
  <si>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</si>
  <si>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</si>
  <si>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</si>
  <si>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</si>
  <si>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</si>
  <si>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</si>
  <si>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</si>
  <si>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</si>
  <si>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</si>
  <si>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</si>
  <si>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</si>
  <si>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</si>
  <si>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</si>
  <si>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</si>
  <si>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</si>
  <si>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</si>
  <si>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</si>
  <si>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</si>
  <si>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</si>
  <si>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</si>
  <si>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</si>
  <si>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</si>
  <si>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</si>
  <si>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</si>
  <si>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</si>
  <si>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</si>
  <si>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</si>
  <si>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</si>
  <si>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</si>
  <si>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</si>
  <si>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</si>
  <si>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</si>
  <si>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</si>
  <si>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</si>
  <si>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</si>
  <si>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</si>
  <si>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</si>
  <si>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</si>
  <si>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</si>
  <si>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</si>
  <si>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</si>
  <si>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</si>
  <si>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</si>
  <si>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</si>
  <si>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</si>
  <si>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</si>
  <si>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</si>
  <si>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</si>
  <si>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</si>
  <si>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</si>
  <si>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</si>
  <si>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</si>
  <si>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</si>
  <si>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</si>
  <si>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</si>
  <si>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</si>
  <si>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</si>
  <si>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</si>
  <si>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</si>
  <si>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</si>
  <si>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</si>
  <si>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</si>
  <si>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</si>
  <si>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</si>
  <si>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</si>
  <si>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</si>
  <si>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</si>
  <si>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</si>
  <si>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</si>
  <si>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</si>
  <si>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</si>
  <si>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</si>
  <si>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</si>
  <si>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</si>
  <si>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</si>
  <si>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</si>
  <si>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</si>
  <si>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</si>
  <si>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</si>
  <si>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</si>
  <si>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</si>
  <si>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</si>
  <si>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</si>
  <si>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</si>
  <si>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</si>
  <si>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</si>
  <si>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</si>
  <si>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</si>
  <si>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</si>
  <si>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</si>
  <si>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</si>
  <si>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</si>
  <si>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</si>
  <si>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</si>
  <si>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</si>
  <si>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</si>
  <si>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</si>
  <si>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</si>
  <si>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</si>
  <si>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</si>
  <si>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</si>
  <si>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</si>
  <si>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</si>
  <si>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</si>
  <si>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</si>
  <si>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</si>
  <si>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</si>
  <si>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</si>
  <si>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</si>
  <si>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</si>
  <si>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</si>
  <si>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</si>
  <si>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</si>
  <si>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</si>
  <si>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</si>
  <si>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</si>
  <si>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</si>
  <si>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</si>
  <si>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</si>
  <si>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</si>
  <si>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</si>
  <si>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</si>
  <si>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</si>
  <si>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</si>
  <si>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</si>
  <si>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</si>
  <si>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</si>
  <si>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</si>
  <si>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</si>
  <si>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</si>
  <si>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</si>
  <si>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</si>
  <si>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</si>
  <si>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</si>
  <si>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</si>
  <si>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</si>
  <si>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</si>
  <si>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</si>
  <si>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</si>
  <si>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</si>
  <si>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</si>
  <si>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</si>
  <si>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</si>
  <si>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</si>
  <si>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</si>
  <si>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</si>
  <si>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</si>
  <si>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</si>
  <si>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</si>
  <si>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</si>
  <si>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</si>
  <si>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</si>
  <si>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</si>
  <si>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</si>
  <si>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</si>
  <si>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</si>
  <si>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</si>
  <si>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</si>
  <si>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</si>
  <si>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</si>
  <si>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</si>
  <si>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</si>
  <si>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</si>
  <si>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</si>
  <si>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</si>
  <si>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</si>
  <si>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</si>
  <si>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</si>
  <si>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</si>
  <si>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</si>
  <si>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</si>
  <si>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</si>
  <si>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</si>
  <si>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</si>
  <si>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</si>
  <si>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</si>
  <si>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</si>
  <si>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</si>
  <si>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</si>
  <si>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</si>
  <si>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</si>
  <si>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</si>
  <si>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</si>
  <si>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</si>
  <si>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</si>
  <si>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</si>
  <si>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</si>
  <si>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</si>
  <si>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</si>
  <si>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</si>
  <si>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</si>
  <si>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</si>
  <si>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</si>
  <si>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</si>
  <si>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</si>
  <si>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</si>
  <si>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</si>
  <si>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</si>
  <si>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</si>
  <si>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</si>
  <si>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</si>
  <si>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</si>
  <si>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</si>
  <si>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</si>
  <si>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</si>
  <si>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</si>
  <si>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</si>
  <si>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</si>
  <si>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</si>
  <si>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</si>
  <si>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</si>
  <si>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</si>
  <si>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</si>
  <si>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</si>
  <si>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</si>
  <si>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</si>
  <si>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</si>
  <si>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</si>
  <si>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</si>
  <si>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</si>
  <si>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</si>
  <si>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</si>
  <si>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</si>
  <si>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</si>
  <si>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</si>
  <si>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</si>
  <si>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</si>
  <si>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</si>
  <si>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</si>
  <si>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</si>
  <si>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</si>
  <si>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</si>
  <si>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</si>
  <si>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</si>
  <si>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</si>
  <si>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</si>
  <si>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</si>
  <si>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</si>
  <si>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</si>
  <si>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</si>
  <si>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</si>
  <si>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</si>
  <si>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</si>
  <si>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</si>
  <si>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</si>
  <si>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</si>
  <si>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</si>
  <si>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</si>
  <si>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</si>
  <si>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</si>
  <si>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</si>
  <si>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</si>
  <si>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</si>
  <si>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</si>
  <si>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</si>
  <si>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</si>
  <si>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</si>
  <si>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</si>
  <si>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</si>
  <si>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</si>
  <si>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</si>
  <si>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</si>
  <si>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</si>
  <si>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</si>
  <si>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</si>
  <si>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</si>
  <si>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</si>
  <si>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</si>
  <si>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</si>
  <si>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</si>
  <si>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</si>
  <si>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</si>
  <si>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</si>
  <si>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</si>
  <si>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</si>
  <si>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</si>
  <si>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</si>
  <si>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</si>
  <si>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</si>
  <si>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</si>
  <si>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</si>
  <si>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</si>
  <si>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</si>
  <si>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</si>
  <si>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</si>
  <si>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</si>
  <si>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</si>
  <si>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</si>
  <si>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</si>
  <si>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</si>
  <si>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</si>
  <si>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</si>
  <si>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</si>
  <si>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</si>
  <si>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</si>
  <si>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</si>
  <si>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</si>
  <si>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</si>
  <si>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</si>
  <si>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</si>
  <si>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</si>
  <si>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</si>
  <si>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</si>
  <si>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</si>
  <si>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</si>
  <si>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</si>
  <si>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</si>
  <si>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</si>
  <si>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</si>
  <si>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</si>
  <si>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</si>
  <si>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</si>
  <si>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</si>
  <si>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</si>
  <si>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</si>
  <si>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</si>
  <si>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</si>
  <si>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</si>
  <si>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</si>
  <si>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</si>
  <si>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</si>
  <si>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</si>
  <si>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</si>
  <si>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</si>
  <si>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</si>
  <si>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</si>
  <si>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</si>
  <si>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</si>
  <si>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</si>
  <si>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</si>
  <si>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</si>
  <si>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</si>
  <si>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</si>
  <si>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</si>
  <si>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</si>
  <si>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</si>
  <si>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</si>
  <si>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</si>
  <si>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</si>
  <si>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</si>
  <si>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</si>
  <si>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</si>
  <si>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</si>
  <si>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</si>
  <si>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</si>
  <si>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</si>
  <si>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</si>
  <si>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</si>
  <si>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</si>
  <si>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</si>
  <si>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</si>
  <si>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</si>
  <si>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</si>
  <si>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</si>
  <si>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</si>
  <si>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</si>
  <si>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</si>
  <si>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</si>
  <si>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</si>
  <si>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</si>
  <si>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</si>
  <si>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</si>
  <si>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</si>
  <si>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</si>
  <si>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</si>
  <si>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</si>
  <si>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</si>
  <si>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</si>
  <si>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</si>
  <si>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</si>
  <si>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</si>
  <si>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</si>
  <si>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</si>
  <si>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</si>
  <si>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</si>
  <si>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</si>
  <si>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</si>
  <si>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</si>
  <si>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</si>
  <si>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</si>
  <si>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</si>
  <si>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</si>
  <si>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</si>
  <si>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</si>
  <si>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</si>
  <si>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</si>
  <si>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</si>
  <si>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</si>
  <si>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</si>
  <si>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</si>
  <si>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</si>
  <si>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</si>
  <si>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</si>
  <si>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</si>
  <si>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</si>
  <si>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</si>
  <si>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</si>
  <si>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</si>
  <si>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</si>
  <si>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</si>
  <si>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</si>
  <si>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</si>
  <si>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</si>
  <si>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</si>
  <si>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</si>
  <si>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</si>
  <si>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</si>
  <si>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</si>
  <si>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</si>
  <si>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</si>
  <si>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</si>
  <si>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</si>
  <si>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</si>
  <si>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</si>
  <si>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</si>
  <si>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</si>
  <si>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</si>
  <si>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</si>
  <si>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</si>
  <si>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</si>
  <si>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</si>
  <si>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</si>
  <si>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</si>
  <si>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</si>
  <si>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</si>
  <si>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</si>
  <si>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</si>
  <si>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</si>
  <si>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</si>
  <si>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</si>
  <si>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</si>
  <si>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</si>
  <si>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</si>
  <si>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</si>
  <si>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</si>
  <si>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</si>
  <si>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</si>
  <si>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</si>
  <si>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</si>
  <si>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</si>
  <si>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</si>
  <si>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</si>
  <si>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</si>
  <si>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</si>
  <si>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</si>
  <si>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</si>
  <si>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</si>
  <si>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</si>
  <si>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</si>
  <si>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</si>
  <si>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</si>
  <si>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</si>
  <si>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</si>
  <si>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</si>
  <si>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</si>
  <si>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</si>
  <si>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</si>
  <si>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</si>
  <si>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</si>
  <si>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</si>
  <si>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</si>
  <si>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</si>
  <si>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</si>
  <si>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</si>
  <si>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</si>
  <si>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</si>
  <si>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</si>
  <si>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</si>
  <si>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</si>
  <si>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</si>
  <si>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</si>
  <si>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</si>
  <si>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</si>
  <si>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</si>
  <si>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</si>
  <si>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</si>
  <si>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</si>
  <si>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</si>
  <si>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</si>
  <si>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</si>
  <si>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</si>
  <si>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</si>
  <si>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</si>
  <si>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</si>
  <si>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</si>
  <si>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</si>
  <si>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</si>
  <si>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</si>
  <si>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</si>
  <si>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</si>
  <si>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</si>
  <si>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</si>
  <si>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</si>
  <si>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</si>
  <si>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</si>
  <si>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</si>
  <si>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</si>
  <si>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</si>
  <si>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</si>
  <si>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</si>
  <si>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</si>
  <si>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</si>
  <si>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</si>
  <si>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</si>
  <si>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</si>
  <si>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</si>
  <si>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</si>
  <si>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</si>
  <si>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</si>
  <si>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</si>
  <si>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</si>
  <si>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</si>
  <si>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</si>
  <si>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</si>
  <si>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</si>
  <si>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</si>
  <si>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</si>
  <si>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</si>
  <si>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</si>
  <si>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</si>
  <si>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</si>
  <si>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</si>
  <si>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</si>
  <si>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</si>
  <si>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</si>
  <si>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</si>
  <si>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</si>
  <si>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</si>
  <si>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</si>
  <si>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</si>
  <si>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</si>
  <si>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</si>
  <si>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</si>
  <si>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</si>
  <si>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</si>
  <si>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</si>
  <si>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</si>
  <si>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</si>
  <si>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</si>
  <si>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</si>
  <si>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</si>
  <si>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</si>
  <si>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</si>
  <si>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</si>
  <si>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</si>
  <si>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</si>
  <si>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</si>
  <si>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</si>
  <si>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</si>
  <si>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</si>
  <si>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</si>
  <si>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</si>
  <si>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</si>
  <si>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</si>
  <si>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</si>
  <si>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</si>
  <si>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</si>
  <si>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</si>
  <si>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</si>
  <si>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</si>
  <si>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</si>
  <si>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</si>
  <si>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</si>
  <si>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</si>
  <si>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</si>
  <si>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</si>
  <si>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</si>
  <si>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</si>
  <si>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</si>
  <si>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</si>
  <si>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</si>
  <si>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</si>
  <si>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</si>
  <si>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</si>
  <si>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</si>
  <si>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</si>
  <si>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</si>
  <si>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</si>
  <si>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</si>
  <si>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</si>
  <si>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</si>
  <si>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</si>
  <si>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</si>
  <si>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</si>
  <si>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</si>
  <si>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</si>
  <si>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</si>
  <si>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</si>
  <si>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</si>
  <si>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</si>
  <si>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</si>
  <si>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</si>
  <si>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</si>
  <si>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</si>
  <si>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</si>
  <si>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</si>
  <si>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</si>
  <si>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</si>
  <si>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</si>
  <si>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</si>
  <si>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</si>
  <si>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</si>
  <si>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</si>
  <si>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</si>
  <si>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</si>
  <si>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</si>
  <si>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</si>
  <si>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</si>
  <si>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</si>
  <si>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</si>
  <si>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</si>
  <si>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</si>
  <si>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</si>
  <si>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</si>
  <si>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</si>
  <si>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</si>
  <si>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</si>
  <si>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</si>
  <si>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</si>
  <si>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</si>
  <si>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</si>
  <si>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</si>
  <si>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</si>
  <si>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</si>
  <si>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</si>
  <si>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</si>
  <si>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</si>
  <si>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</si>
  <si>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</si>
  <si>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</si>
  <si>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</si>
  <si>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</si>
  <si>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</si>
  <si>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</si>
  <si>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</si>
  <si>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</si>
  <si>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</si>
  <si>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</si>
  <si>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</si>
  <si>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</si>
  <si>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</si>
  <si>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</si>
  <si>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</si>
  <si>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</si>
  <si>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</si>
  <si>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</si>
  <si>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</si>
  <si>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</si>
  <si>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</si>
  <si>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</si>
  <si>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</si>
  <si>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</si>
  <si>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</si>
  <si>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</si>
  <si>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</si>
  <si>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</si>
  <si>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</si>
  <si>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</si>
  <si>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</si>
  <si>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</si>
  <si>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</si>
  <si>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</si>
  <si>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</si>
  <si>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</si>
  <si>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</si>
  <si>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</si>
  <si>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</si>
  <si>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</si>
  <si>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</si>
  <si>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</si>
  <si>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</si>
  <si>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</si>
  <si>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</si>
  <si>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</si>
  <si>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</si>
  <si>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</si>
  <si>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</si>
  <si>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</si>
  <si>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</si>
  <si>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</si>
  <si>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</si>
  <si>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</si>
  <si>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</si>
  <si>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</si>
  <si>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</si>
  <si>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</si>
  <si>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</si>
  <si>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</si>
  <si>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</si>
  <si>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</si>
  <si>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</si>
  <si>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</si>
  <si>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</si>
  <si>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</si>
  <si>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</si>
  <si>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</si>
  <si>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</si>
  <si>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</si>
  <si>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</si>
  <si>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</si>
  <si>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</si>
  <si>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</si>
  <si>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</si>
  <si>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</si>
  <si>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</si>
  <si>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</si>
  <si>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</si>
  <si>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</si>
  <si>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</si>
  <si>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</si>
  <si>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</si>
  <si>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</si>
  <si>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</si>
  <si>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</si>
  <si>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</si>
  <si>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</si>
  <si>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</si>
  <si>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</si>
  <si>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</si>
  <si>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</si>
  <si>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</si>
  <si>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</si>
  <si>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</si>
  <si>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</si>
  <si>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</si>
  <si>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</si>
  <si>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</si>
  <si>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</si>
  <si>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</si>
  <si>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</si>
  <si>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</si>
  <si>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</si>
  <si>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</si>
  <si>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</si>
  <si>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</si>
  <si>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</si>
  <si>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</si>
  <si>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</si>
  <si>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</si>
  <si>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</si>
  <si>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</si>
  <si>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</si>
  <si>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</si>
  <si>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</si>
  <si>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</si>
  <si>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</si>
  <si>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</si>
  <si>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</si>
  <si>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</si>
  <si>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</si>
  <si>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</si>
  <si>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</si>
  <si>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</si>
  <si>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</si>
  <si>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</si>
  <si>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</si>
  <si>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</si>
  <si>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</si>
  <si>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</si>
  <si>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</si>
  <si>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</si>
  <si>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</si>
  <si>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</si>
  <si>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</si>
  <si>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</si>
  <si>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</si>
  <si>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</si>
  <si>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</si>
  <si>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</si>
  <si>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</si>
  <si>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</si>
  <si>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</si>
  <si>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</si>
  <si>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</si>
  <si>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</si>
  <si>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</si>
  <si>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</si>
  <si>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</si>
  <si>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</si>
  <si>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</si>
  <si>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</si>
  <si>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</si>
  <si>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</si>
  <si>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</si>
  <si>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</si>
  <si>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</si>
  <si>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</si>
  <si>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</si>
  <si>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</si>
  <si>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</si>
  <si>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</si>
  <si>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</si>
  <si>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</si>
  <si>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</si>
  <si>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</si>
  <si>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</si>
  <si>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</si>
  <si>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</si>
  <si>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</si>
  <si>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</si>
  <si>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</si>
  <si>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</si>
  <si>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</si>
  <si>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</si>
  <si>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</si>
  <si>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</si>
  <si>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</si>
  <si>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</si>
  <si>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</si>
  <si>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</si>
  <si>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</si>
  <si>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</si>
  <si>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</si>
  <si>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</si>
  <si>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</si>
  <si>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</si>
  <si>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</si>
  <si>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</si>
  <si>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</si>
  <si>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</si>
  <si>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</si>
  <si>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</si>
  <si>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</si>
  <si>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</si>
  <si>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</si>
  <si>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</si>
  <si>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</si>
  <si>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</si>
  <si>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</si>
  <si>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</si>
  <si>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</si>
  <si>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</si>
  <si>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</si>
  <si>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</si>
  <si>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</si>
  <si>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</si>
  <si>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</si>
  <si>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</si>
  <si>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</si>
  <si>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</si>
  <si>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</si>
  <si>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</si>
  <si>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</si>
  <si>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</si>
  <si>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</si>
  <si>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</si>
  <si>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</si>
  <si>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</si>
  <si>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</si>
  <si>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</si>
  <si>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</si>
  <si>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</si>
  <si>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</si>
  <si>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</si>
  <si>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</si>
  <si>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</si>
  <si>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</si>
  <si>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</si>
  <si>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</si>
  <si>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</si>
  <si>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</si>
  <si>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</si>
  <si>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</si>
  <si>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</si>
  <si>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</si>
  <si>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</si>
  <si>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</si>
  <si>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</si>
  <si>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</si>
  <si>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</si>
  <si>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</si>
  <si>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</si>
  <si>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</si>
  <si>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</si>
  <si>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</si>
  <si>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</si>
  <si>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</si>
  <si>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</si>
  <si>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</si>
  <si>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</si>
  <si>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</si>
  <si>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</si>
  <si>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</si>
  <si>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</si>
  <si>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</si>
  <si>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</si>
  <si>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</si>
  <si>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</si>
  <si>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</si>
  <si>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</si>
  <si>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</si>
  <si>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</si>
  <si>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</si>
  <si>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</si>
  <si>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</si>
  <si>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</si>
  <si>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</si>
  <si>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</si>
  <si>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</si>
  <si>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</si>
  <si>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</si>
  <si>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</si>
  <si>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</si>
  <si>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</si>
  <si>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</si>
  <si>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</si>
  <si>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</si>
  <si>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</si>
  <si>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</si>
  <si>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</si>
  <si>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</si>
  <si>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</si>
  <si>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</si>
  <si>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</si>
  <si>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</si>
  <si>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</si>
  <si>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</si>
  <si>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</si>
  <si>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</si>
  <si>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</si>
  <si>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</si>
  <si>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</si>
  <si>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</si>
  <si>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</si>
  <si>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</si>
  <si>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</si>
  <si>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</si>
  <si>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</si>
  <si>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</si>
  <si>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</si>
  <si>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</si>
  <si>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</si>
  <si>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</si>
  <si>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</si>
  <si>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</si>
  <si>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</si>
  <si>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</si>
  <si>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</si>
  <si>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</si>
  <si>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</si>
  <si>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</si>
  <si>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</si>
  <si>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</si>
  <si>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</si>
  <si>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</si>
  <si>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</si>
  <si>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</si>
  <si>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</si>
  <si>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</si>
  <si>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</si>
  <si>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</si>
  <si>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</si>
  <si>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</si>
  <si>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</si>
  <si>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</si>
  <si>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</si>
  <si>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</si>
  <si>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</si>
  <si>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</si>
  <si>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</si>
  <si>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</si>
  <si>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</si>
  <si>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</si>
  <si>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</si>
  <si>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</si>
  <si>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</si>
  <si>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</si>
  <si>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</si>
  <si>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</si>
  <si>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</si>
  <si>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</si>
  <si>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</si>
  <si>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</si>
  <si>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</si>
  <si>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</si>
  <si>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</si>
  <si>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</si>
  <si>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</si>
  <si>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</si>
  <si>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</si>
  <si>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</si>
  <si>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</si>
  <si>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</si>
  <si>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</si>
  <si>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</si>
  <si>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</si>
  <si>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</si>
  <si>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</si>
  <si>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</si>
  <si>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</si>
  <si>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</si>
  <si>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</si>
  <si>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</si>
  <si>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</si>
  <si>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</si>
  <si>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</si>
  <si>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</si>
  <si>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</si>
  <si>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</si>
  <si>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</si>
  <si>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</si>
  <si>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</si>
  <si>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</si>
  <si>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</si>
  <si>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</si>
  <si>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</si>
  <si>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</si>
  <si>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</si>
  <si>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</si>
  <si>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</si>
  <si>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</si>
  <si>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</si>
  <si>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</si>
  <si>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</si>
  <si>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</si>
  <si>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</si>
  <si>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</si>
  <si>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</si>
  <si>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</si>
  <si>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</si>
  <si>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</si>
  <si>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</si>
  <si>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</si>
  <si>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</si>
  <si>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</si>
  <si>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</si>
  <si>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</si>
  <si>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</si>
  <si>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</si>
  <si>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</si>
  <si>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</si>
  <si>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</si>
  <si>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</si>
  <si>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</si>
  <si>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</si>
  <si>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</si>
  <si>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</si>
  <si>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</si>
  <si>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</si>
  <si>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</si>
  <si>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</si>
  <si>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</si>
  <si>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</si>
  <si>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</si>
  <si>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</si>
  <si>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</si>
  <si>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</si>
  <si>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</si>
  <si>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</si>
  <si>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</si>
  <si>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</si>
  <si>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</si>
  <si>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</si>
  <si>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</si>
  <si>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</si>
  <si>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</si>
  <si>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</si>
  <si>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</si>
  <si>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</si>
  <si>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</si>
  <si>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</si>
  <si>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</si>
  <si>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</si>
  <si>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</si>
  <si>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</si>
  <si>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</si>
  <si>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</si>
  <si>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</si>
  <si>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</si>
  <si>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</si>
  <si>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</si>
  <si>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</si>
  <si>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</si>
  <si>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</si>
  <si>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</si>
  <si>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</si>
  <si>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</si>
  <si>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</si>
  <si>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</si>
  <si>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</si>
  <si>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</si>
  <si>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</si>
  <si>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</si>
  <si>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</si>
  <si>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</si>
  <si>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</si>
  <si>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</si>
  <si>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</si>
  <si>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</si>
  <si>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</si>
  <si>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</si>
  <si>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</si>
  <si>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</si>
  <si>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</si>
  <si>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</si>
  <si>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</si>
  <si>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</si>
  <si>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</si>
  <si>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</si>
  <si>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</si>
  <si>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</si>
  <si>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</si>
  <si>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</si>
  <si>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</si>
  <si>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</si>
  <si>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</si>
  <si>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</si>
  <si>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</si>
  <si>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</si>
  <si>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</si>
  <si>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</si>
  <si>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</si>
  <si>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</si>
  <si>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</si>
  <si>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</si>
  <si>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</si>
  <si>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</si>
  <si>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</si>
  <si>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</si>
  <si>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</si>
  <si>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</si>
  <si>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</si>
  <si>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</si>
  <si>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</si>
  <si>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</si>
  <si>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</si>
  <si>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</si>
  <si>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</si>
  <si>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</si>
  <si>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</si>
  <si>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</si>
  <si>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</si>
  <si>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</si>
  <si>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</si>
  <si>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</si>
  <si>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</si>
  <si>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</si>
  <si>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</si>
  <si>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</si>
  <si>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</si>
  <si>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</si>
  <si>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</si>
  <si>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</si>
  <si>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</si>
  <si>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</si>
  <si>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</si>
  <si>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</si>
  <si>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</si>
  <si>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</si>
  <si>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</si>
  <si>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</si>
  <si>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</si>
  <si>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</si>
  <si>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</si>
  <si>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</si>
  <si>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</si>
  <si>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</si>
  <si>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</si>
  <si>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</si>
  <si>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</si>
  <si>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</si>
  <si>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</si>
  <si>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</si>
  <si>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</si>
  <si>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</si>
  <si>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</si>
  <si>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</si>
  <si>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</si>
  <si>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</si>
  <si>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</si>
  <si>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</si>
  <si>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</si>
  <si>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</si>
  <si>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</si>
  <si>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</si>
  <si>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</si>
  <si>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</si>
  <si>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</si>
  <si>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</si>
  <si>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</si>
  <si>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</si>
  <si>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</si>
  <si>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</si>
  <si>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</si>
  <si>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</si>
  <si>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</si>
  <si>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</si>
  <si>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</si>
  <si>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</si>
  <si>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</si>
  <si>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</si>
  <si>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</si>
  <si>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</si>
  <si>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</si>
  <si>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</si>
  <si>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</si>
  <si>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</si>
  <si>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</si>
  <si>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</si>
  <si>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</si>
  <si>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</si>
  <si>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</si>
  <si>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</si>
  <si>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</si>
  <si>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</si>
  <si>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</si>
  <si>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</si>
  <si>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</si>
  <si>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</si>
  <si>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</si>
  <si>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</si>
  <si>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</si>
  <si>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</si>
  <si>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</si>
  <si>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</si>
  <si>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</si>
  <si>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</si>
  <si>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</si>
  <si>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</si>
  <si>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</si>
  <si>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</si>
  <si>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</si>
  <si>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</si>
  <si>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</si>
  <si>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</si>
  <si>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</si>
  <si>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</si>
  <si>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</si>
  <si>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</si>
  <si>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</si>
  <si>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</si>
  <si>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</si>
  <si>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</si>
  <si>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</si>
  <si>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</si>
  <si>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</si>
  <si>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</si>
  <si>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</si>
  <si>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</si>
  <si>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</si>
  <si>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</si>
  <si>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</si>
  <si>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</si>
  <si>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</si>
  <si>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</si>
  <si>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</si>
  <si>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</si>
  <si>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</si>
  <si>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</si>
  <si>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</si>
  <si>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</si>
  <si>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</si>
  <si>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</si>
  <si>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</si>
  <si>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</si>
  <si>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</si>
  <si>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</si>
  <si>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</si>
  <si>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</si>
  <si>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</si>
  <si>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</si>
  <si>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</si>
  <si>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</si>
  <si>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</si>
  <si>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</si>
  <si>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</si>
  <si>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</si>
  <si>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</si>
  <si>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</si>
  <si>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</si>
  <si>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</si>
  <si>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</si>
  <si>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</si>
  <si>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</si>
  <si>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</si>
  <si>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</si>
  <si>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</si>
  <si>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</si>
  <si>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</si>
  <si>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</si>
  <si>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</si>
  <si>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</si>
  <si>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</si>
  <si>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</si>
  <si>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</si>
  <si>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</si>
  <si>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</si>
  <si>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</si>
  <si>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</si>
  <si>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</si>
  <si>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</si>
  <si>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</si>
  <si>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</si>
  <si>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</si>
  <si>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</si>
  <si>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</si>
  <si>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</si>
  <si>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</si>
  <si>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</si>
  <si>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</si>
  <si>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</si>
  <si>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</si>
  <si>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</si>
  <si>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</si>
  <si>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</si>
  <si>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</si>
  <si>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</si>
  <si>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</si>
  <si>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</si>
  <si>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</si>
  <si>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</si>
  <si>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</si>
  <si>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</si>
  <si>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</si>
  <si>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</si>
  <si>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</si>
  <si>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</si>
  <si>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</si>
  <si>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</si>
  <si>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</si>
  <si>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</si>
  <si>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</si>
  <si>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</si>
  <si>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</si>
  <si>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</si>
  <si>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</si>
  <si>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</si>
  <si>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</si>
  <si>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</si>
  <si>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</si>
  <si>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</si>
  <si>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</si>
  <si>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</si>
  <si>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</si>
  <si>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</si>
  <si>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</si>
  <si>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</si>
  <si>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</si>
  <si>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</si>
  <si>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</si>
  <si>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</si>
  <si>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</si>
  <si>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</si>
  <si>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</si>
  <si>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</si>
  <si>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</si>
  <si>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</si>
  <si>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</si>
  <si>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</si>
  <si>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</si>
  <si>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</si>
  <si>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</si>
  <si>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</si>
  <si>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</si>
  <si>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</si>
  <si>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</si>
  <si>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</si>
  <si>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</si>
  <si>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</si>
  <si>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</si>
  <si>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</si>
  <si>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</si>
  <si>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</si>
  <si>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</si>
  <si>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</si>
  <si>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</si>
  <si>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</si>
  <si>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</si>
  <si>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</si>
  <si>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</si>
  <si>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</si>
  <si>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</si>
  <si>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</si>
  <si>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</si>
  <si>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</si>
  <si>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</si>
  <si>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</si>
  <si>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</si>
  <si>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</si>
  <si>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</si>
  <si>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</si>
  <si>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</si>
  <si>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</si>
  <si>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</si>
  <si>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</si>
  <si>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</si>
  <si>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</si>
  <si>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</si>
  <si>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</si>
  <si>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</si>
  <si>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</si>
  <si>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</si>
  <si>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</si>
  <si>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</si>
  <si>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</si>
  <si>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</si>
  <si>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</si>
  <si>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</si>
  <si>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</si>
  <si>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</si>
  <si>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</si>
  <si>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</si>
  <si>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</si>
  <si>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</si>
  <si>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</si>
  <si>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</si>
  <si>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</si>
  <si>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</si>
  <si>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</si>
  <si>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</si>
  <si>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</si>
  <si>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</si>
  <si>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</si>
  <si>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</si>
  <si>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</si>
  <si>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</si>
  <si>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</si>
  <si>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</si>
  <si>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</si>
  <si>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</si>
  <si>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</si>
  <si>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</si>
  <si>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</si>
  <si>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</si>
  <si>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</si>
  <si>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</si>
  <si>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</si>
  <si>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</si>
  <si>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</si>
  <si>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</si>
  <si>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</si>
  <si>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</si>
  <si>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</si>
  <si>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</si>
  <si>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</si>
  <si>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</si>
  <si>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</si>
  <si>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</si>
  <si>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</si>
  <si>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</si>
  <si>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</si>
  <si>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</si>
  <si>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</si>
  <si>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</si>
  <si>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</si>
  <si>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</si>
  <si>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</si>
  <si>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</si>
  <si>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</si>
  <si>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</si>
  <si>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</si>
  <si>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</si>
  <si>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</si>
  <si>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</si>
  <si>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</si>
  <si>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</si>
  <si>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</si>
  <si>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</si>
  <si>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</si>
  <si>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</si>
  <si>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</si>
  <si>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</si>
  <si>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</si>
  <si>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</si>
  <si>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</si>
  <si>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</si>
  <si>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</si>
  <si>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</si>
  <si>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</si>
  <si>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</si>
  <si>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</si>
  <si>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</si>
  <si>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</si>
  <si>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</si>
  <si>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</si>
  <si>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</si>
  <si>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</si>
  <si>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</si>
  <si>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</si>
  <si>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</si>
  <si>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</si>
  <si>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</si>
  <si>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</si>
  <si>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</si>
  <si>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</si>
  <si>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</si>
  <si>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</si>
  <si>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</si>
  <si>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</si>
  <si>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</si>
  <si>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</si>
  <si>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</si>
  <si>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</si>
  <si>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</si>
  <si>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</si>
  <si>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</si>
  <si>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</si>
  <si>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</si>
  <si>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</si>
  <si>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</si>
  <si>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</si>
  <si>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</si>
  <si>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</si>
  <si>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</si>
  <si>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</si>
  <si>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</si>
  <si>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</si>
  <si>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</si>
  <si>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</si>
  <si>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</si>
  <si>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</si>
  <si>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</si>
  <si>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</si>
  <si>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</si>
  <si>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</si>
  <si>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</si>
  <si>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</si>
  <si>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</si>
  <si>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</si>
  <si>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</si>
  <si>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</si>
  <si>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</si>
  <si>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</si>
  <si>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</si>
  <si>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</si>
  <si>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</si>
  <si>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</si>
  <si>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</si>
  <si>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</si>
  <si>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</si>
  <si>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</si>
  <si>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</si>
  <si>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</si>
  <si>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</si>
  <si>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</si>
  <si>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</si>
  <si>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</si>
  <si>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</si>
  <si>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</si>
  <si>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</si>
  <si>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</si>
  <si>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</si>
  <si>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</si>
  <si>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</si>
  <si>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</si>
  <si>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</si>
  <si>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</si>
  <si>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</si>
  <si>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</si>
  <si>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</si>
  <si>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</si>
  <si>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</si>
  <si>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</si>
  <si>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</si>
  <si>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</si>
  <si>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</si>
  <si>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</si>
  <si>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</si>
  <si>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</si>
  <si>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</si>
  <si>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</si>
  <si>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</si>
  <si>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</si>
  <si>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</si>
  <si>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</si>
  <si>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</si>
  <si>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</si>
  <si>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</si>
  <si>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</si>
  <si>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</si>
  <si>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</si>
  <si>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</si>
  <si>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</si>
  <si>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</si>
  <si>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</si>
  <si>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</si>
  <si>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</si>
  <si>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</si>
  <si>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</si>
  <si>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</si>
  <si>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</si>
  <si>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</si>
  <si>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</si>
  <si>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</si>
  <si>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</si>
  <si>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</si>
  <si>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</si>
  <si>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</si>
  <si>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</si>
  <si>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</si>
  <si>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</si>
  <si>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</si>
  <si>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</si>
  <si>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</si>
  <si>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</si>
  <si>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</si>
  <si>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</si>
  <si>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</si>
  <si>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</si>
  <si>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</si>
  <si>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</si>
  <si>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</si>
  <si>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</si>
  <si>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</si>
  <si>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</si>
  <si>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</si>
  <si>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</si>
  <si>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</si>
  <si>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</si>
  <si>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</si>
  <si>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</si>
  <si>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</si>
  <si>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</si>
  <si>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</si>
  <si>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</si>
  <si>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</si>
  <si>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</si>
  <si>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</si>
  <si>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</si>
  <si>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</si>
  <si>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</si>
  <si>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</si>
  <si>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</si>
  <si>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</si>
  <si>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</si>
  <si>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</si>
  <si>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</si>
  <si>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</si>
  <si>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</si>
  <si>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</si>
  <si>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</si>
  <si>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</si>
  <si>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</si>
  <si>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</si>
  <si>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</si>
  <si>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</si>
  <si>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</si>
  <si>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</si>
  <si>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</si>
  <si>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</si>
  <si>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</si>
  <si>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</si>
  <si>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</si>
  <si>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</si>
  <si>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</si>
  <si>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</si>
  <si>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</si>
  <si>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</si>
  <si>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</si>
  <si>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</si>
  <si>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</si>
  <si>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</si>
  <si>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</si>
  <si>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</si>
  <si>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</si>
  <si>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</si>
  <si>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</si>
  <si>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</si>
  <si>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</si>
  <si>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</si>
  <si>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</si>
  <si>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</si>
  <si>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</si>
  <si>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</si>
  <si>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</si>
  <si>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</si>
  <si>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</si>
  <si>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</si>
  <si>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</si>
  <si>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</si>
  <si>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</si>
  <si>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</si>
  <si>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</si>
  <si>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</si>
  <si>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</si>
  <si>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</si>
  <si>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</si>
  <si>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</si>
  <si>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</si>
  <si>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</si>
  <si>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</si>
  <si>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</si>
  <si>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</si>
  <si>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</si>
  <si>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</si>
  <si>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</si>
  <si>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</si>
  <si>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</si>
  <si>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</si>
  <si>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</si>
  <si>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</si>
  <si>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</si>
  <si>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</si>
  <si>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</si>
  <si>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</si>
  <si>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</si>
  <si>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</si>
  <si>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</si>
  <si>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</si>
  <si>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</si>
  <si>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</si>
  <si>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</si>
  <si>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</si>
  <si>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</si>
  <si>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</si>
  <si>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</si>
  <si>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</si>
  <si>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</si>
  <si>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</si>
  <si>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</si>
  <si>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</si>
  <si>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</si>
  <si>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</si>
  <si>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</si>
  <si>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</si>
  <si>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</si>
  <si>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</si>
  <si>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</si>
  <si>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</si>
  <si>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</si>
  <si>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</si>
  <si>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</si>
  <si>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</si>
  <si>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</si>
  <si>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</si>
  <si>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</si>
  <si>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</si>
  <si>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</si>
  <si>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</si>
  <si>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</si>
  <si>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</si>
  <si>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</si>
  <si>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</si>
  <si>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</si>
  <si>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</si>
  <si>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</si>
  <si>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</si>
  <si>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</si>
  <si>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</si>
  <si>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</si>
  <si>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</si>
  <si>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</si>
  <si>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</si>
  <si>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</si>
  <si>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</si>
  <si>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</si>
  <si>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</si>
  <si>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</si>
  <si>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</si>
  <si>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</si>
  <si>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</si>
  <si>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</si>
  <si>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</si>
  <si>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</si>
  <si>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</si>
  <si>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</si>
  <si>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</si>
  <si>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</si>
  <si>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</si>
  <si>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</si>
  <si>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</si>
  <si>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</si>
  <si>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</si>
  <si>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</si>
  <si>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</si>
  <si>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</si>
  <si>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</si>
  <si>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</si>
  <si>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</si>
  <si>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</si>
  <si>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</si>
  <si>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</si>
  <si>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</si>
  <si>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</si>
  <si>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</si>
  <si>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</si>
  <si>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</si>
  <si>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</si>
  <si>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</si>
  <si>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</si>
  <si>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</si>
  <si>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</si>
  <si>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</si>
  <si>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</si>
  <si>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</si>
  <si>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</si>
  <si>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</si>
  <si>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</si>
  <si>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</si>
  <si>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</si>
  <si>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</si>
  <si>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</si>
  <si>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</si>
  <si>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</si>
  <si>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</si>
  <si>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</si>
  <si>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</si>
  <si>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</si>
  <si>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</si>
  <si>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</si>
  <si>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</si>
  <si>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</si>
  <si>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</si>
  <si>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</si>
  <si>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</si>
  <si>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</si>
  <si>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</si>
  <si>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</si>
  <si>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</si>
  <si>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</si>
  <si>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</si>
  <si>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</si>
  <si>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</si>
  <si>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</si>
  <si>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</si>
  <si>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</si>
  <si>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</si>
  <si>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</si>
  <si>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</si>
  <si>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</si>
  <si>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</si>
  <si>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</si>
  <si>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</si>
  <si>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</si>
  <si>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</si>
  <si>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</si>
  <si>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</si>
  <si>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</si>
  <si>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</si>
  <si>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</si>
  <si>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</si>
  <si>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</si>
  <si>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</si>
  <si>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</si>
  <si>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</si>
  <si>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</si>
  <si>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</si>
  <si>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</si>
  <si>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</si>
  <si>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</si>
  <si>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</si>
  <si>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</si>
  <si>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</si>
  <si>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</si>
  <si>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</si>
  <si>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</si>
  <si>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</si>
  <si>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</si>
  <si>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</si>
  <si>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</si>
  <si>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</si>
  <si>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</si>
  <si>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</si>
  <si>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</si>
  <si>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</si>
  <si>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</si>
  <si>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</si>
  <si>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</si>
  <si>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</si>
  <si>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</si>
  <si>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</si>
  <si>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</si>
  <si>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</si>
  <si>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</si>
  <si>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</si>
  <si>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</si>
  <si>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</si>
  <si>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</si>
  <si>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</si>
  <si>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</si>
  <si>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</si>
  <si>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</si>
  <si>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</si>
  <si>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</si>
  <si>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</si>
  <si>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</si>
  <si>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</si>
  <si>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</si>
  <si>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</si>
  <si>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</si>
  <si>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</si>
  <si>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</si>
  <si>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</si>
  <si>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</si>
  <si>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</si>
  <si>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</si>
  <si>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</si>
  <si>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</si>
  <si>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</si>
  <si>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</si>
  <si>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</si>
  <si>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</si>
  <si>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</si>
  <si>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</si>
  <si>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</si>
  <si>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</si>
  <si>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</si>
  <si>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</si>
  <si>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</si>
  <si>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</si>
  <si>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</si>
  <si>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</si>
  <si>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</si>
  <si>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</si>
  <si>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</si>
  <si>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</si>
  <si>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</si>
  <si>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</si>
  <si>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</si>
  <si>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</si>
  <si>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</si>
  <si>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</si>
  <si>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</si>
  <si>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</si>
  <si>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</si>
  <si>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</si>
  <si>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</si>
  <si>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</si>
  <si>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</si>
  <si>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</si>
  <si>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</si>
  <si>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</si>
  <si>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</si>
  <si>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</si>
  <si>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</si>
  <si>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</si>
  <si>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</si>
  <si>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</si>
  <si>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</si>
  <si>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</si>
  <si>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</si>
  <si>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</si>
  <si>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</si>
  <si>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</si>
  <si>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</si>
  <si>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</si>
  <si>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</si>
  <si>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</si>
  <si>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</si>
  <si>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</si>
  <si>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</si>
  <si>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</si>
  <si>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</si>
  <si>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</si>
  <si>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</si>
  <si>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</si>
  <si>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</si>
  <si>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</si>
  <si>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</si>
  <si>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</si>
  <si>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</si>
  <si>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</si>
  <si>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</si>
  <si>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</si>
  <si>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</si>
  <si>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</si>
  <si>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</si>
  <si>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</si>
  <si>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</si>
  <si>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</si>
  <si>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</si>
  <si>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</si>
  <si>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</si>
  <si>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</si>
  <si>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</si>
  <si>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</si>
  <si>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</si>
  <si>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</si>
  <si>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</si>
  <si>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</si>
  <si>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</si>
  <si>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</si>
  <si>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</si>
  <si>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</si>
  <si>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</si>
  <si>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</si>
  <si>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</si>
  <si>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</si>
  <si>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</si>
  <si>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</si>
  <si>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</si>
  <si>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</si>
  <si>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</si>
  <si>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</si>
  <si>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</si>
  <si>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</si>
  <si>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</si>
  <si>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</si>
  <si>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</si>
  <si>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</si>
  <si>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</si>
  <si>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</si>
  <si>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</si>
  <si>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</si>
  <si>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</si>
  <si>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</si>
  <si>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</si>
  <si>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</si>
  <si>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</si>
  <si>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</si>
  <si>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</si>
  <si>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</si>
  <si>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</si>
  <si>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</si>
  <si>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</si>
  <si>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</si>
  <si>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</si>
  <si>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</si>
  <si>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</si>
  <si>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</si>
  <si>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</si>
  <si>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</si>
  <si>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</si>
  <si>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</si>
  <si>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</si>
  <si>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</si>
  <si>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</si>
  <si>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</si>
  <si>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</si>
  <si>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</si>
  <si>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</si>
  <si>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</si>
  <si>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</si>
  <si>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</si>
  <si>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</si>
  <si>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</si>
  <si>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</si>
  <si>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</si>
  <si>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</si>
  <si>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</si>
  <si>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</si>
  <si>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</si>
  <si>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</si>
  <si>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</si>
  <si>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</si>
  <si>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</si>
  <si>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</si>
  <si>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</si>
  <si>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</si>
  <si>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</si>
  <si>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</si>
  <si>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</si>
  <si>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</si>
  <si>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</si>
  <si>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</si>
  <si>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</si>
  <si>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</si>
  <si>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</si>
  <si>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</si>
  <si>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</si>
  <si>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</si>
  <si>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</si>
  <si>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</si>
  <si>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</si>
  <si>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</si>
  <si>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</si>
  <si>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</si>
  <si>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</si>
  <si>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</si>
  <si>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</si>
  <si>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</si>
  <si>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</si>
  <si>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</si>
  <si>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</si>
  <si>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</si>
  <si>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</si>
  <si>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</si>
  <si>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</si>
  <si>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</si>
  <si>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</si>
  <si>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</si>
  <si>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</si>
  <si>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</si>
  <si>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</si>
  <si>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</si>
  <si>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</si>
  <si>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</si>
  <si>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</si>
  <si>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</si>
  <si>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</si>
  <si>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</si>
  <si>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</si>
  <si>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</si>
  <si>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</si>
  <si>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</si>
  <si>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</si>
  <si>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</si>
  <si>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</si>
  <si>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</si>
  <si>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</si>
  <si>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</si>
  <si>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</si>
  <si>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</si>
  <si>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</si>
  <si>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</si>
  <si>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</si>
  <si>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</si>
  <si>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</si>
  <si>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</si>
  <si>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</si>
  <si>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</si>
  <si>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</si>
  <si>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</si>
  <si>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</si>
  <si>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</si>
  <si>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</si>
  <si>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</si>
  <si>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</si>
  <si>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</si>
  <si>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</si>
  <si>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</si>
  <si>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</si>
  <si>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</si>
  <si>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</si>
  <si>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</si>
  <si>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</si>
  <si>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</si>
  <si>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</si>
  <si>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</si>
  <si>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</si>
  <si>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</si>
  <si>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</si>
  <si>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</si>
  <si>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</si>
  <si>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</si>
  <si>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</si>
  <si>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</si>
  <si>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</si>
  <si>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</si>
  <si>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</si>
  <si>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</si>
  <si>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</si>
  <si>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</si>
  <si>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</si>
  <si>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</si>
  <si>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</si>
  <si>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</si>
  <si>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</si>
  <si>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</si>
  <si>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</si>
  <si>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</si>
  <si>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</si>
  <si>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</si>
  <si>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</si>
  <si>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</si>
  <si>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</si>
  <si>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</si>
  <si>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</si>
  <si>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</si>
  <si>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</si>
  <si>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</si>
  <si>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</si>
  <si>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</si>
  <si>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</si>
  <si>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</si>
  <si>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</si>
  <si>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</si>
  <si>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</si>
  <si>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</si>
  <si>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</si>
  <si>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</si>
  <si>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</si>
  <si>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</si>
  <si>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</si>
  <si>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</si>
  <si>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</si>
  <si>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</si>
  <si>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</si>
  <si>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</si>
  <si>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</si>
  <si>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</si>
  <si>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</si>
  <si>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</si>
  <si>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</si>
  <si>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</si>
  <si>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</si>
  <si>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</si>
  <si>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</si>
  <si>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</si>
  <si>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</si>
  <si>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</si>
  <si>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</si>
  <si>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</si>
  <si>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</si>
  <si>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</si>
  <si>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</si>
  <si>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</si>
  <si>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</si>
  <si>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</si>
  <si>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</si>
  <si>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</si>
  <si>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</si>
  <si>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</si>
  <si>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</si>
  <si>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</si>
  <si>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</si>
  <si>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</si>
  <si>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</si>
  <si>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</si>
  <si>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</si>
  <si>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</si>
  <si>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</si>
  <si>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</si>
  <si>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</si>
  <si>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</si>
  <si>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</si>
  <si>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</si>
  <si>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</si>
  <si>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</si>
  <si>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</si>
  <si>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</si>
  <si>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</si>
  <si>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</si>
  <si>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</si>
  <si>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</si>
  <si>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</si>
  <si>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</si>
  <si>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</si>
  <si>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</si>
  <si>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</si>
  <si>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</si>
  <si>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</si>
  <si>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</si>
  <si>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</si>
  <si>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</si>
  <si>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</si>
  <si>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</si>
  <si>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</si>
  <si>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</si>
  <si>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</si>
  <si>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</si>
  <si>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</si>
  <si>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</si>
  <si>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</si>
  <si>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</si>
  <si>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</si>
  <si>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</si>
  <si>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</si>
  <si>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</si>
  <si>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</si>
  <si>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</si>
  <si>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</si>
  <si>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</si>
  <si>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</si>
  <si>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</si>
  <si>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</si>
  <si>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</si>
  <si>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</si>
  <si>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</si>
  <si>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</si>
  <si>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</si>
  <si>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</si>
  <si>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</si>
  <si>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</si>
  <si>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</si>
  <si>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</si>
  <si>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</si>
  <si>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</si>
  <si>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</si>
  <si>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</si>
  <si>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</si>
  <si>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</si>
  <si>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</si>
  <si>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</si>
  <si>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</si>
  <si>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</si>
  <si>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</si>
  <si>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</si>
  <si>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</si>
  <si>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</si>
  <si>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</si>
  <si>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</si>
  <si>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</si>
  <si>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</si>
  <si>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</si>
  <si>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</si>
  <si>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</si>
  <si>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</si>
  <si>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</si>
  <si>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</si>
  <si>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</si>
  <si>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</si>
  <si>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</si>
  <si>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</si>
  <si>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</si>
  <si>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</si>
  <si>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</si>
  <si>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</si>
  <si>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</si>
  <si>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</si>
  <si>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</si>
  <si>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</si>
  <si>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</si>
  <si>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</si>
  <si>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</si>
  <si>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</si>
  <si>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</si>
  <si>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</si>
  <si>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</si>
  <si>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</si>
  <si>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</si>
  <si>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</si>
  <si>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</si>
  <si>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</si>
  <si>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</si>
  <si>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</si>
  <si>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</si>
  <si>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</si>
  <si>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</si>
  <si>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</si>
  <si>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</si>
  <si>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</si>
  <si>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</si>
  <si>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</si>
  <si>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</si>
  <si>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</si>
  <si>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</si>
  <si>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</si>
  <si>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</si>
  <si>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</si>
  <si>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</si>
  <si>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</si>
  <si>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</si>
  <si>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</si>
  <si>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</si>
  <si>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</si>
  <si>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</si>
  <si>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</si>
  <si>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</si>
  <si>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</si>
  <si>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</si>
  <si>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</si>
  <si>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</si>
  <si>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</si>
  <si>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</si>
  <si>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</si>
  <si>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</si>
  <si>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</si>
  <si>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</si>
  <si>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</si>
  <si>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</si>
  <si>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</si>
  <si>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</si>
  <si>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</si>
  <si>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</si>
  <si>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</si>
  <si>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</si>
  <si>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</si>
  <si>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</si>
  <si>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</si>
  <si>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</si>
  <si>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</si>
  <si>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</si>
  <si>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</si>
  <si>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</si>
  <si>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</si>
  <si>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</si>
  <si>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</si>
  <si>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</si>
  <si>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</si>
  <si>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</si>
  <si>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</si>
  <si>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</si>
  <si>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</si>
  <si>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</si>
  <si>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</si>
  <si>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</si>
  <si>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</si>
  <si>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</si>
  <si>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</si>
  <si>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</si>
  <si>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</si>
  <si>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</si>
  <si>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</si>
  <si>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</si>
  <si>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</si>
  <si>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</si>
  <si>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</si>
  <si>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</si>
  <si>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</si>
  <si>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</si>
  <si>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</si>
  <si>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</si>
  <si>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</si>
  <si>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</si>
  <si>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</si>
  <si>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</si>
  <si>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</si>
  <si>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</si>
  <si>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</si>
  <si>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</si>
  <si>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</si>
  <si>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</si>
  <si>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</si>
  <si>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</si>
  <si>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</si>
  <si>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</si>
  <si>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</si>
  <si>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</si>
  <si>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</si>
  <si>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</si>
  <si>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</si>
  <si>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</si>
  <si>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</si>
  <si>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</si>
  <si>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</si>
  <si>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</si>
  <si>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</si>
  <si>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</si>
  <si>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</si>
  <si>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</si>
  <si>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</si>
  <si>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</si>
  <si>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</si>
  <si>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</si>
  <si>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</si>
  <si>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</si>
  <si>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</si>
  <si>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</si>
  <si>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</si>
  <si>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</si>
  <si>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</si>
  <si>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</si>
  <si>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</si>
  <si>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</si>
  <si>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</si>
  <si>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</si>
  <si>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</si>
  <si>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</si>
  <si>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</si>
  <si>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</si>
  <si>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</si>
  <si>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</si>
  <si>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</si>
  <si>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</si>
  <si>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</si>
  <si>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</si>
  <si>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</si>
  <si>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</si>
  <si>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</si>
  <si>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</si>
  <si>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</si>
  <si>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</si>
  <si>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</si>
  <si>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</si>
  <si>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</si>
  <si>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</si>
  <si>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</si>
  <si>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</si>
  <si>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</si>
  <si>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</si>
  <si>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</si>
  <si>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</si>
  <si>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</si>
  <si>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</si>
  <si>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</si>
  <si>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</si>
  <si>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</si>
  <si>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</si>
  <si>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</si>
  <si>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</si>
  <si>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</si>
  <si>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</si>
  <si>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</si>
  <si>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</si>
  <si>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</si>
  <si>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</si>
  <si>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</si>
  <si>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</si>
  <si>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</si>
  <si>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</si>
  <si>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</si>
  <si>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</si>
  <si>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</si>
  <si>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</si>
  <si>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</si>
  <si>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</si>
  <si>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</si>
  <si>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</si>
  <si>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</si>
  <si>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</si>
  <si>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</si>
  <si>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</si>
  <si>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</si>
  <si>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</si>
  <si>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</si>
  <si>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</si>
  <si>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</si>
  <si>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</si>
  <si>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</si>
  <si>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</si>
  <si>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</si>
  <si>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</si>
  <si>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</si>
  <si>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</si>
  <si>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</si>
  <si>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</si>
  <si>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</si>
  <si>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</si>
  <si>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</si>
  <si>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</si>
  <si>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</si>
  <si>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</si>
  <si>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</si>
  <si>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</si>
  <si>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</si>
  <si>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</si>
  <si>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</si>
  <si>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</si>
  <si>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</si>
  <si>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</si>
  <si>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</si>
  <si>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</si>
  <si>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</si>
  <si>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</si>
  <si>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</si>
  <si>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</si>
  <si>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</si>
  <si>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</si>
  <si>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</si>
  <si>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</si>
  <si>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</si>
  <si>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</si>
  <si>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</si>
  <si>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</si>
  <si>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</si>
  <si>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</si>
  <si>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</si>
  <si>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</si>
  <si>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</si>
  <si>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</si>
  <si>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</si>
  <si>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</si>
  <si>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</si>
  <si>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</si>
  <si>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</si>
  <si>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</si>
  <si>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</si>
  <si>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</si>
  <si>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</si>
  <si>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</si>
  <si>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</si>
  <si>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</si>
  <si>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</si>
  <si>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</si>
  <si>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</si>
  <si>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</si>
  <si>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</si>
  <si>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</si>
  <si>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</si>
  <si>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</si>
  <si>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</si>
  <si>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</si>
  <si>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</si>
  <si>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</si>
  <si>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</si>
  <si>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</si>
  <si>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</si>
  <si>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</si>
  <si>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</si>
  <si>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</si>
  <si>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</si>
  <si>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</si>
  <si>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</si>
  <si>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</si>
  <si>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</si>
  <si>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</si>
  <si>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</si>
  <si>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</si>
  <si>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</si>
  <si>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</si>
  <si>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</si>
  <si>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</si>
  <si>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</si>
  <si>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</si>
  <si>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</si>
  <si>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</si>
  <si>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</si>
  <si>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</si>
  <si>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</si>
  <si>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</si>
  <si>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</si>
  <si>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</si>
  <si>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</si>
  <si>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</si>
  <si>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</si>
  <si>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</si>
  <si>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</si>
  <si>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</si>
  <si>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</si>
  <si>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</si>
  <si>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</si>
  <si>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</si>
  <si>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</si>
  <si>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</si>
  <si>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</si>
  <si>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</si>
  <si>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</si>
  <si>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</si>
  <si>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</si>
  <si>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</si>
  <si>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</si>
  <si>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</si>
  <si>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</si>
  <si>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</si>
  <si>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</si>
  <si>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</si>
  <si>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</si>
  <si>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</si>
  <si>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</si>
  <si>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</si>
  <si>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</si>
  <si>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</si>
  <si>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</si>
  <si>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</si>
  <si>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</si>
  <si>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</si>
  <si>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</si>
  <si>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</si>
  <si>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</si>
  <si>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</si>
  <si>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</si>
  <si>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</si>
  <si>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</si>
  <si>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</si>
  <si>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</si>
  <si>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</si>
  <si>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</si>
  <si>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</si>
  <si>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</si>
  <si>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</si>
  <si>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</si>
  <si>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</si>
  <si>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</si>
  <si>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</si>
  <si>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</si>
  <si>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</si>
  <si>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</si>
  <si>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</si>
  <si>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</si>
  <si>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</si>
  <si>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</si>
  <si>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</si>
  <si>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</si>
  <si>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</si>
  <si>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</si>
  <si>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</si>
  <si>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</si>
  <si>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</si>
  <si>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</si>
  <si>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</si>
  <si>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</si>
  <si>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</si>
  <si>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</si>
  <si>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</si>
  <si>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</si>
  <si>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</si>
  <si>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</si>
  <si>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</si>
  <si>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</si>
  <si>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</si>
  <si>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</si>
  <si>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</si>
  <si>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</si>
  <si>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</si>
  <si>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</si>
  <si>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</si>
  <si>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</si>
  <si>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</si>
  <si>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</si>
  <si>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</si>
  <si>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</si>
  <si>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</si>
  <si>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</si>
  <si>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</si>
  <si>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</si>
  <si>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</si>
  <si>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</si>
  <si>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</si>
  <si>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</si>
  <si>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</si>
  <si>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</si>
  <si>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</si>
  <si>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</si>
  <si>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</si>
  <si>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</si>
  <si>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</si>
  <si>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</si>
  <si>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</si>
  <si>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</si>
  <si>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</si>
  <si>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</si>
  <si>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</si>
  <si>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</si>
  <si>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</si>
  <si>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</si>
  <si>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</si>
  <si>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</si>
  <si>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</si>
  <si>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</si>
  <si>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</si>
  <si>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</si>
  <si>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</si>
  <si>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</si>
  <si>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</si>
  <si>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</si>
  <si>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</si>
  <si>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</si>
  <si>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</si>
  <si>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</si>
  <si>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</si>
  <si>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</si>
  <si>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</si>
  <si>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</si>
  <si>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</si>
  <si>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</si>
  <si>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</si>
  <si>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</si>
  <si>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</si>
  <si>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</si>
  <si>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</si>
  <si>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</si>
  <si>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</si>
  <si>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</si>
  <si>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</si>
  <si>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</si>
  <si>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</si>
  <si>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</si>
  <si>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</si>
  <si>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</si>
  <si>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</si>
  <si>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</si>
  <si>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</si>
  <si>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</si>
  <si>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</si>
  <si>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</si>
  <si>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</si>
  <si>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</si>
  <si>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</si>
  <si>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</si>
  <si>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</si>
  <si>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</si>
  <si>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</si>
  <si>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</si>
  <si>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</si>
  <si>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</si>
  <si>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</si>
  <si>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</si>
  <si>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</si>
  <si>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</si>
  <si>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</si>
  <si>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</si>
  <si>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</si>
  <si>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</si>
  <si>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</si>
  <si>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</si>
  <si>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</si>
  <si>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</si>
  <si>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</si>
  <si>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</si>
  <si>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</si>
  <si>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</si>
  <si>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</si>
  <si>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</si>
  <si>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</si>
  <si>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</si>
  <si>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</si>
  <si>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</si>
  <si>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</si>
  <si>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</si>
  <si>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</si>
  <si>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</si>
  <si>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</si>
  <si>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</si>
  <si>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</si>
  <si>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</si>
  <si>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</si>
  <si>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</si>
  <si>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</si>
  <si>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</si>
  <si>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</si>
  <si>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</si>
  <si>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</si>
  <si>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</si>
  <si>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</si>
  <si>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</si>
  <si>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</si>
  <si>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</si>
  <si>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</si>
  <si>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</si>
  <si>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</si>
  <si>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</si>
  <si>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</si>
  <si>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</si>
  <si>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</si>
  <si>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</si>
  <si>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</si>
  <si>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</si>
  <si>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</si>
  <si>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</si>
  <si>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</si>
  <si>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</si>
  <si>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</si>
  <si>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</si>
  <si>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</si>
  <si>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</si>
  <si>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</si>
  <si>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</si>
  <si>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</si>
  <si>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</si>
  <si>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</si>
  <si>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</si>
  <si>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</si>
  <si>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</si>
  <si>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</si>
  <si>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</si>
  <si>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</si>
  <si>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</si>
  <si>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</si>
  <si>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</si>
  <si>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</si>
  <si>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</si>
  <si>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</si>
  <si>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</si>
  <si>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</si>
  <si>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</si>
  <si>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</si>
  <si>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</si>
  <si>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</si>
  <si>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</si>
  <si>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</si>
  <si>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</si>
  <si>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</si>
  <si>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</si>
  <si>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</si>
  <si>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</si>
  <si>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</si>
  <si>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</si>
  <si>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</si>
  <si>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</si>
  <si>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</si>
  <si>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</si>
  <si>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</si>
  <si>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</si>
  <si>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</si>
  <si>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</si>
  <si>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</si>
  <si>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</si>
  <si>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</si>
  <si>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</si>
  <si>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</si>
  <si>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</si>
  <si>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</si>
  <si>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</si>
  <si>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</si>
  <si>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</si>
  <si>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</si>
  <si>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</si>
  <si>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</si>
  <si>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</si>
  <si>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</si>
  <si>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</si>
  <si>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</si>
  <si>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</si>
  <si>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</si>
  <si>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</si>
  <si>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</si>
  <si>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</si>
  <si>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</si>
  <si>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</si>
  <si>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</si>
  <si>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</si>
  <si>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</si>
  <si>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</si>
  <si>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</si>
  <si>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</si>
  <si>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</si>
  <si>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</si>
  <si>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</si>
  <si>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</si>
  <si>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</si>
  <si>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</si>
  <si>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</si>
  <si>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</si>
  <si>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</si>
  <si>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</si>
  <si>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</si>
  <si>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</si>
  <si>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</si>
  <si>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</si>
  <si>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</si>
  <si>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</si>
  <si>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</si>
  <si>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</si>
  <si>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</si>
  <si>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</si>
  <si>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</si>
  <si>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</si>
  <si>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</si>
  <si>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</si>
  <si>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</si>
  <si>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</si>
  <si>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</si>
  <si>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</si>
  <si>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</si>
  <si>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</si>
  <si>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</si>
  <si>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</si>
  <si>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</si>
  <si>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</si>
  <si>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</si>
  <si>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</si>
  <si>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</si>
  <si>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</si>
  <si>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</si>
  <si>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</si>
  <si>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</si>
  <si>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</si>
  <si>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</si>
  <si>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</si>
  <si>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</si>
  <si>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</si>
  <si>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</si>
  <si>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</si>
  <si>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</si>
  <si>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</si>
  <si>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</si>
  <si>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</si>
  <si>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</si>
  <si>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</si>
  <si>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</si>
  <si>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</si>
  <si>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</si>
  <si>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</si>
  <si>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</si>
  <si>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</si>
  <si>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</si>
  <si>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</si>
  <si>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</si>
  <si>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</si>
  <si>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</si>
  <si>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</si>
  <si>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</si>
  <si>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</si>
  <si>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</si>
  <si>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</si>
  <si>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</si>
  <si>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</si>
  <si>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</si>
  <si>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</si>
  <si>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</si>
  <si>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</si>
  <si>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</si>
  <si>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</si>
  <si>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</si>
  <si>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</si>
  <si>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</si>
  <si>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</si>
  <si>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</si>
  <si>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</si>
  <si>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</si>
  <si>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</si>
  <si>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</si>
  <si>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</si>
  <si>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</si>
  <si>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</si>
  <si>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</si>
  <si>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</si>
  <si>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</si>
  <si>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</si>
  <si>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</si>
  <si>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</si>
  <si>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</si>
  <si>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</si>
  <si>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</si>
  <si>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</si>
  <si>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</si>
  <si>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</si>
  <si>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</si>
  <si>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</si>
  <si>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</si>
  <si>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</si>
  <si>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</si>
  <si>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</si>
  <si>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</si>
  <si>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</si>
  <si>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</si>
  <si>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</si>
  <si>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</si>
  <si>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</si>
  <si>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</si>
  <si>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</si>
  <si>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</si>
  <si>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</si>
  <si>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</si>
  <si>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</si>
  <si>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</si>
  <si>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</si>
  <si>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</si>
  <si>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</si>
  <si>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</si>
  <si>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</si>
  <si>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</si>
  <si>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</si>
  <si>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</si>
  <si>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</si>
  <si>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</si>
  <si>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</si>
  <si>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</si>
  <si>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</si>
  <si>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</si>
  <si>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</si>
  <si>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</si>
  <si>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</si>
  <si>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</si>
  <si>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</si>
  <si>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</si>
  <si>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</si>
  <si>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</si>
  <si>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</si>
  <si>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</si>
  <si>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</si>
  <si>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</si>
  <si>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</si>
  <si>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</si>
  <si>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</si>
  <si>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</si>
  <si>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</si>
  <si>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</si>
  <si>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</si>
  <si>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</si>
  <si>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</si>
  <si>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</si>
  <si>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</si>
  <si>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</si>
  <si>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</si>
  <si>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</si>
  <si>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</si>
  <si>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</si>
  <si>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</si>
  <si>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</si>
  <si>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</si>
  <si>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</si>
  <si>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</si>
  <si>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</si>
  <si>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</si>
  <si>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</si>
  <si>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</si>
  <si>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</si>
  <si>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</si>
  <si>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</si>
  <si>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</si>
  <si>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</si>
  <si>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</si>
  <si>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</si>
  <si>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</si>
  <si>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</si>
  <si>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</si>
  <si>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</si>
  <si>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</si>
  <si>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</si>
  <si>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</si>
  <si>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</si>
  <si>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</si>
  <si>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</si>
  <si>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</si>
  <si>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</si>
  <si>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</si>
  <si>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</si>
  <si>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</si>
  <si>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</si>
  <si>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</si>
  <si>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</si>
  <si>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</si>
  <si>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</si>
  <si>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</si>
  <si>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</si>
  <si>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</si>
  <si>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</si>
  <si>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</si>
  <si>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</si>
  <si>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</si>
  <si>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</si>
  <si>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</si>
  <si>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</si>
  <si>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</si>
  <si>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</si>
  <si>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</si>
  <si>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</si>
  <si>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</si>
  <si>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</si>
  <si>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</si>
  <si>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</si>
  <si>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</si>
  <si>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</si>
  <si>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</si>
  <si>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</si>
  <si>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</si>
  <si>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</si>
  <si>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</si>
  <si>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</si>
  <si>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</si>
  <si>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</si>
  <si>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</si>
  <si>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</si>
  <si>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</si>
  <si>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</si>
  <si>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</si>
  <si>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</si>
  <si>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</si>
  <si>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</si>
  <si>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</si>
  <si>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</si>
  <si>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</si>
  <si>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</si>
  <si>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</si>
  <si>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</si>
  <si>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</si>
  <si>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</si>
  <si>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</si>
  <si>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</si>
  <si>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</si>
  <si>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</si>
  <si>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</si>
  <si>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</si>
  <si>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</si>
  <si>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</si>
  <si>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</si>
  <si>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</si>
  <si>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</si>
  <si>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</si>
  <si>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</si>
  <si>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</si>
  <si>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</si>
  <si>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</si>
  <si>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</si>
  <si>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</si>
  <si>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</si>
  <si>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</si>
  <si>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</si>
  <si>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</si>
  <si>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</si>
  <si>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</si>
  <si>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</si>
  <si>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</si>
  <si>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</si>
  <si>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</si>
  <si>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</si>
  <si>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</si>
  <si>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</si>
  <si>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</si>
  <si>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</si>
  <si>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</si>
  <si>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</si>
  <si>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</si>
  <si>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</si>
  <si>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</si>
  <si>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</si>
  <si>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</si>
  <si>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</si>
  <si>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</si>
  <si>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</si>
  <si>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</si>
  <si>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</si>
  <si>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</si>
  <si>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</si>
  <si>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</si>
  <si>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</si>
  <si>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</si>
  <si>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</si>
  <si>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</si>
  <si>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</si>
  <si>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</si>
  <si>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</si>
  <si>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</si>
  <si>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</si>
  <si>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</si>
  <si>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</si>
  <si>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</si>
  <si>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</si>
  <si>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</si>
  <si>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</si>
  <si>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</si>
  <si>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</si>
  <si>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</si>
  <si>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</si>
  <si>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</si>
  <si>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</si>
  <si>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</si>
  <si>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</si>
  <si>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</si>
  <si>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</si>
  <si>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</si>
  <si>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</si>
  <si>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</si>
  <si>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</si>
  <si>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</si>
  <si>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</si>
  <si>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</si>
  <si>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</si>
  <si>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</si>
  <si>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</si>
  <si>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</si>
  <si>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</si>
  <si>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</si>
  <si>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</si>
  <si>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</si>
  <si>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</si>
  <si>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</si>
  <si>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</si>
  <si>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</si>
  <si>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</si>
  <si>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</si>
  <si>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</si>
  <si>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</si>
  <si>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</si>
  <si>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</si>
  <si>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</si>
  <si>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</si>
  <si>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</si>
  <si>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</si>
  <si>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</si>
  <si>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</si>
  <si>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</si>
  <si>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</si>
  <si>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</si>
  <si>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</si>
  <si>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</si>
  <si>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</si>
  <si>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</si>
  <si>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</si>
  <si>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</si>
  <si>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</si>
  <si>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</si>
  <si>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</si>
  <si>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</si>
  <si>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</si>
  <si>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</si>
  <si>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</si>
  <si>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</si>
  <si>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</si>
  <si>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</si>
  <si>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</si>
  <si>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</si>
  <si>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</si>
  <si>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</si>
  <si>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</si>
  <si>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</si>
  <si>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</si>
  <si>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</si>
  <si>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</si>
  <si>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</si>
  <si>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</si>
  <si>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</si>
  <si>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</si>
  <si>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</si>
  <si>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</si>
  <si>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</si>
  <si>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</si>
  <si>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</si>
  <si>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</si>
  <si>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</si>
  <si>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</si>
  <si>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</si>
  <si>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</si>
  <si>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</si>
  <si>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</si>
  <si>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</si>
  <si>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</si>
  <si>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</si>
  <si>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</si>
  <si>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</si>
  <si>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</si>
  <si>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</si>
  <si>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</si>
  <si>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</si>
  <si>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</si>
  <si>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</si>
  <si>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</si>
  <si>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</si>
  <si>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</si>
  <si>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</si>
  <si>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</si>
  <si>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</si>
  <si>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</si>
  <si>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</si>
  <si>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</si>
  <si>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</si>
  <si>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</si>
  <si>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</si>
  <si>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</si>
  <si>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</si>
  <si>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</si>
  <si>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</si>
  <si>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</si>
  <si>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</si>
  <si>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</si>
  <si>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</si>
  <si>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</si>
  <si>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</si>
  <si>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</si>
  <si>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</si>
  <si>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</si>
  <si>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</si>
  <si>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</si>
  <si>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</si>
  <si>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</si>
  <si>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</si>
  <si>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</si>
  <si>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</si>
  <si>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</si>
  <si>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</si>
  <si>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</si>
  <si>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</si>
  <si>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</si>
  <si>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</si>
  <si>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</si>
  <si>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</si>
  <si>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</si>
  <si>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</si>
  <si>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</si>
  <si>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</si>
  <si>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</si>
  <si>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</si>
  <si>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</si>
  <si>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</si>
  <si>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</si>
  <si>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</si>
  <si>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</si>
  <si>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</si>
  <si>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</si>
  <si>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</si>
  <si>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</si>
  <si>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</si>
  <si>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</si>
  <si>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</si>
  <si>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</si>
  <si>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</si>
  <si>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</si>
  <si>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</si>
  <si>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</si>
  <si>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</si>
  <si>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</si>
  <si>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</si>
  <si>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</si>
  <si>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</si>
  <si>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</si>
  <si>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</si>
  <si>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</si>
  <si>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</si>
  <si>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</si>
  <si>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</si>
  <si>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</si>
  <si>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</si>
  <si>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</si>
  <si>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</si>
  <si>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</si>
  <si>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</si>
  <si>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</si>
  <si>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</si>
  <si>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</si>
  <si>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</si>
  <si>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</si>
  <si>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</si>
  <si>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</si>
  <si>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</si>
  <si>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</si>
  <si>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</si>
  <si>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</si>
  <si>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</si>
  <si>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</si>
  <si>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</si>
  <si>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</si>
  <si>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</si>
  <si>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</si>
  <si>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</si>
  <si>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</si>
  <si>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</si>
  <si>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</si>
  <si>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</si>
  <si>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</si>
  <si>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</si>
  <si>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</si>
  <si>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</si>
  <si>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</si>
  <si>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</si>
  <si>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</si>
  <si>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</si>
  <si>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</si>
  <si>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</si>
  <si>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</si>
  <si>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</si>
  <si>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</si>
  <si>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</si>
  <si>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</si>
  <si>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</si>
  <si>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</si>
  <si>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</si>
  <si>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</si>
  <si>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</si>
  <si>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</si>
  <si>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</si>
  <si>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</si>
  <si>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</si>
  <si>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</si>
  <si>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</si>
  <si>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</si>
  <si>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</si>
  <si>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</si>
  <si>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</si>
  <si>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</si>
  <si>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</si>
  <si>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</si>
  <si>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</si>
  <si>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</si>
  <si>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</si>
  <si>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</si>
  <si>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</si>
  <si>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</si>
  <si>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</si>
  <si>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</si>
  <si>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</si>
  <si>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</si>
  <si>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</si>
  <si>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</si>
  <si>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</si>
  <si>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</si>
  <si>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</si>
  <si>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</si>
  <si>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</si>
  <si>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</si>
  <si>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</si>
  <si>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</si>
  <si>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</si>
  <si>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</si>
  <si>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</si>
  <si>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</si>
  <si>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</si>
  <si>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</si>
  <si>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</si>
  <si>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</si>
  <si>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</si>
  <si>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</si>
  <si>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</si>
  <si>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</si>
  <si>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</si>
  <si>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</si>
  <si>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</si>
  <si>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</si>
  <si>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</si>
  <si>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</si>
  <si>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</si>
  <si>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</si>
  <si>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</si>
  <si>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</si>
  <si>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</si>
  <si>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</si>
  <si>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</si>
  <si>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</si>
  <si>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</si>
  <si>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</si>
  <si>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</si>
  <si>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</si>
  <si>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</si>
  <si>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</si>
  <si>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</si>
  <si>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</si>
  <si>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</si>
  <si>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</si>
  <si>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</si>
  <si>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</si>
  <si>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</si>
  <si>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</si>
  <si>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</si>
  <si>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</si>
  <si>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</si>
  <si>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</si>
  <si>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</si>
  <si>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</si>
  <si>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</si>
  <si>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</si>
  <si>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</si>
  <si>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</si>
  <si>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</si>
  <si>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</si>
  <si>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</si>
  <si>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</si>
  <si>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</si>
  <si>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</si>
  <si>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</si>
  <si>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</si>
  <si>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</si>
  <si>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</si>
  <si>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</si>
  <si>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</si>
  <si>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</si>
  <si>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</si>
  <si>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</si>
  <si>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</si>
  <si>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</si>
  <si>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</si>
  <si>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</si>
  <si>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</si>
  <si>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</si>
  <si>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</si>
  <si>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</si>
  <si>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</si>
  <si>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</si>
  <si>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</si>
  <si>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</si>
  <si>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</si>
  <si>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</si>
  <si>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</si>
  <si>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</si>
  <si>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</si>
  <si>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</si>
  <si>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</si>
  <si>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</si>
  <si>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</si>
  <si>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</si>
  <si>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</si>
  <si>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</si>
  <si>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</si>
  <si>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</si>
  <si>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</si>
  <si>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</si>
  <si>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</si>
  <si>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</si>
  <si>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</si>
  <si>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</si>
  <si>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</si>
  <si>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</si>
  <si>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</si>
  <si>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</si>
  <si>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</si>
  <si>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</si>
  <si>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</si>
  <si>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</si>
  <si>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</si>
  <si>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</si>
  <si>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</si>
  <si>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</si>
  <si>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</si>
  <si>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</si>
  <si>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</si>
  <si>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</si>
  <si>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</si>
  <si>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</si>
  <si>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</si>
  <si>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</si>
  <si>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</si>
  <si>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</si>
  <si>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</si>
  <si>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</si>
  <si>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</si>
  <si>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</si>
  <si>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</si>
  <si>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</si>
  <si>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</si>
  <si>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</si>
  <si>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</si>
  <si>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</si>
  <si>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</si>
  <si>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</si>
  <si>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</si>
  <si>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</si>
  <si>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</si>
  <si>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</si>
  <si>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</si>
  <si>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</si>
  <si>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</si>
  <si>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</si>
  <si>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</si>
  <si>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</si>
  <si>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</si>
  <si>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</si>
  <si>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</si>
  <si>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</si>
  <si>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</si>
  <si>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</si>
  <si>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</si>
  <si>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</si>
  <si>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</si>
  <si>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</si>
  <si>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</si>
  <si>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</si>
  <si>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</si>
  <si>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</si>
  <si>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</si>
  <si>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</si>
  <si>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</si>
  <si>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</si>
  <si>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</si>
  <si>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</si>
  <si>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</si>
  <si>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</si>
  <si>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</si>
  <si>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</si>
  <si>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</si>
  <si>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</si>
  <si>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</si>
  <si>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</si>
  <si>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</si>
  <si>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</si>
  <si>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</si>
  <si>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</si>
  <si>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</si>
  <si>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</si>
  <si>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</si>
  <si>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</si>
  <si>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</si>
  <si>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</si>
  <si>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</si>
  <si>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</si>
  <si>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</si>
  <si>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</si>
  <si>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</si>
  <si>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</si>
  <si>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</si>
  <si>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</si>
  <si>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</si>
  <si>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</si>
  <si>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</si>
  <si>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</si>
  <si>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</si>
  <si>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</si>
  <si>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</si>
  <si>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</si>
  <si>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</si>
  <si>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</si>
  <si>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</si>
  <si>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</si>
  <si>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</si>
  <si>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</si>
  <si>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</si>
  <si>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</si>
  <si>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</si>
  <si>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</si>
  <si>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</si>
  <si>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</si>
  <si>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</si>
  <si>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</si>
  <si>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</si>
  <si>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</si>
  <si>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</si>
  <si>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</si>
  <si>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</si>
  <si>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</si>
  <si>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</si>
  <si>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</si>
  <si>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</si>
  <si>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</si>
  <si>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</si>
  <si>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</si>
  <si>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</si>
  <si>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</si>
  <si>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</si>
  <si>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</si>
  <si>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</si>
  <si>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</si>
  <si>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</si>
  <si>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</si>
  <si>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</si>
  <si>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</si>
  <si>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</si>
  <si>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</si>
  <si>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</si>
  <si>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</si>
  <si>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</si>
  <si>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</si>
  <si>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</si>
  <si>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</si>
  <si>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</si>
  <si>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</si>
  <si>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</si>
  <si>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</si>
  <si>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</si>
  <si>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</si>
  <si>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</si>
  <si>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</si>
  <si>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</si>
  <si>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</si>
  <si>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</si>
  <si>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</si>
  <si>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</si>
  <si>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</si>
  <si>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</si>
  <si>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</si>
  <si>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</si>
  <si>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</si>
  <si>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</si>
  <si>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</si>
  <si>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</si>
  <si>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</si>
  <si>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</si>
  <si>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</si>
  <si>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</si>
  <si>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</si>
  <si>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</si>
  <si>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</si>
  <si>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</si>
  <si>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</si>
  <si>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</si>
  <si>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</si>
  <si>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</si>
  <si>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</si>
  <si>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</si>
  <si>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</si>
  <si>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</si>
  <si>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</si>
  <si>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</si>
  <si>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</si>
  <si>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</si>
  <si>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</si>
  <si>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</si>
  <si>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</si>
  <si>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</si>
  <si>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</si>
  <si>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</si>
  <si>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</si>
  <si>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</si>
  <si>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</si>
  <si>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</si>
  <si>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</si>
  <si>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</si>
  <si>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</si>
  <si>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</si>
  <si>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</si>
  <si>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</si>
  <si>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</si>
  <si>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</si>
  <si>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</si>
  <si>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</si>
  <si>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</si>
  <si>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</si>
  <si>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</si>
  <si>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</si>
  <si>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</si>
  <si>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</si>
  <si>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</si>
  <si>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</si>
  <si>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</si>
  <si>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</si>
  <si>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</si>
  <si>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</si>
  <si>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</si>
  <si>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</si>
  <si>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</si>
  <si>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</si>
  <si>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</si>
  <si>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</si>
  <si>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</si>
  <si>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</si>
  <si>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</si>
  <si>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</si>
  <si>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</si>
  <si>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</si>
  <si>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</si>
  <si>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</si>
  <si>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</si>
  <si>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</si>
  <si>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</si>
  <si>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</si>
  <si>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</si>
  <si>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</si>
  <si>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</si>
  <si>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</si>
  <si>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</si>
  <si>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</si>
  <si>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</si>
  <si>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</si>
  <si>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</si>
  <si>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</si>
  <si>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</si>
  <si>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</si>
  <si>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</si>
  <si>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</si>
  <si>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</si>
  <si>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</si>
  <si>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</si>
  <si>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</si>
  <si>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</si>
  <si>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</si>
  <si>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</si>
  <si>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</si>
  <si>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</si>
  <si>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</si>
  <si>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</si>
  <si>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</si>
  <si>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</si>
  <si>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</si>
  <si>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</si>
  <si>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</si>
  <si>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</si>
  <si>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</si>
  <si>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</si>
  <si>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</si>
  <si>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</si>
  <si>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</si>
  <si>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</si>
  <si>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</si>
  <si>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</si>
  <si>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</si>
  <si>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</si>
  <si>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</si>
  <si>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</si>
  <si>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</si>
  <si>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</si>
  <si>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</si>
  <si>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</si>
  <si>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</si>
  <si>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</si>
  <si>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</si>
  <si>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</si>
  <si>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</si>
  <si>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</si>
  <si>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</si>
  <si>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</si>
  <si>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</si>
  <si>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</si>
  <si>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</si>
  <si>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</si>
  <si>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</si>
  <si>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</si>
  <si>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</si>
  <si>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</si>
  <si>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</si>
  <si>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</si>
  <si>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</si>
  <si>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</si>
  <si>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</si>
  <si>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</si>
  <si>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</si>
  <si>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</si>
  <si>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</si>
  <si>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</si>
  <si>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</si>
  <si>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</si>
  <si>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</si>
  <si>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</si>
  <si>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</si>
  <si>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</si>
  <si>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</si>
  <si>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</si>
  <si>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</si>
  <si>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</si>
  <si>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</si>
  <si>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</si>
  <si>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</si>
  <si>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</si>
  <si>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</si>
  <si>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</si>
  <si>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</si>
  <si>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</si>
  <si>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</si>
  <si>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</si>
  <si>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</si>
  <si>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</si>
  <si>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</si>
  <si>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</si>
  <si>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</si>
  <si>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</si>
  <si>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</si>
  <si>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</si>
  <si>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</si>
  <si>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</si>
  <si>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</si>
  <si>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</si>
  <si>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</si>
  <si>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</si>
  <si>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</si>
  <si>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</si>
  <si>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</si>
  <si>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</si>
  <si>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</si>
  <si>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</si>
  <si>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</si>
  <si>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</si>
  <si>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</si>
  <si>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</si>
  <si>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</si>
  <si>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</si>
  <si>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</si>
  <si>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</si>
  <si>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</si>
  <si>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</si>
  <si>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</si>
  <si>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</si>
  <si>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</si>
  <si>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</si>
  <si>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</si>
  <si>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</si>
  <si>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</si>
  <si>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</si>
  <si>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</si>
  <si>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</si>
  <si>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</si>
  <si>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</si>
  <si>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</si>
  <si>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</si>
  <si>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</si>
  <si>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</si>
  <si>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</si>
  <si>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</si>
  <si>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</si>
  <si>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</si>
  <si>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</si>
  <si>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</si>
  <si>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</si>
  <si>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</si>
  <si>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</si>
  <si>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</si>
  <si>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</si>
  <si>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</si>
  <si>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</si>
  <si>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</si>
  <si>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</si>
  <si>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</si>
  <si>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</si>
  <si>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</si>
  <si>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</si>
  <si>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</si>
  <si>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</si>
  <si>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</si>
  <si>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</si>
  <si>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</si>
  <si>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</si>
  <si>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</si>
  <si>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</si>
  <si>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</si>
  <si>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</si>
  <si>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</si>
  <si>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</si>
  <si>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</si>
  <si>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</si>
  <si>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</si>
  <si>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</si>
  <si>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</si>
  <si>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</si>
  <si>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</si>
  <si>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</si>
  <si>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</si>
  <si>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</si>
  <si>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</si>
  <si>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</si>
  <si>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</si>
  <si>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</si>
  <si>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</si>
  <si>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</si>
  <si>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</si>
  <si>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</si>
  <si>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</si>
  <si>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</si>
  <si>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</si>
  <si>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</si>
  <si>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</si>
  <si>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</si>
  <si>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</si>
  <si>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</si>
  <si>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</si>
  <si>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</si>
  <si>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</si>
  <si>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</si>
  <si>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</si>
  <si>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</si>
  <si>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</si>
  <si>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</si>
  <si>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</si>
  <si>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</si>
  <si>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</si>
  <si>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</si>
  <si>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</si>
  <si>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</si>
  <si>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</si>
  <si>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</si>
  <si>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</si>
  <si>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</si>
  <si>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</si>
  <si>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</si>
  <si>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</si>
  <si>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</si>
  <si>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</si>
  <si>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</si>
  <si>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</si>
  <si>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</si>
  <si>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</si>
  <si>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</si>
  <si>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</si>
  <si>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</si>
  <si>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</si>
  <si>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</si>
  <si>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</si>
  <si>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</si>
  <si>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</si>
  <si>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</si>
  <si>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</si>
  <si>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</si>
  <si>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</si>
  <si>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</si>
  <si>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</si>
  <si>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</si>
  <si>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</si>
  <si>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</si>
  <si>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</si>
  <si>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</si>
  <si>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</si>
  <si>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</si>
  <si>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</si>
  <si>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</si>
  <si>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</si>
  <si>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</si>
  <si>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</si>
  <si>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</si>
  <si>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</si>
  <si>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</si>
  <si>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</si>
  <si>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</si>
  <si>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</si>
  <si>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</si>
  <si>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</si>
  <si>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</si>
  <si>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</si>
  <si>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</si>
  <si>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</si>
  <si>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</si>
  <si>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</si>
  <si>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</si>
  <si>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</si>
  <si>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</si>
  <si>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</si>
  <si>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</si>
  <si>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</si>
  <si>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</si>
  <si>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</si>
  <si>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</si>
  <si>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</si>
  <si>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</si>
  <si>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</si>
  <si>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</si>
  <si>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</si>
  <si>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</si>
  <si>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</si>
  <si>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</si>
  <si>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</si>
  <si>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</si>
  <si>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</si>
  <si>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</si>
  <si>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</si>
  <si>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</si>
  <si>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</si>
  <si>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</si>
  <si>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</si>
  <si>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</si>
  <si>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</si>
  <si>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</si>
  <si>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</si>
  <si>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</si>
  <si>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</si>
  <si>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</si>
  <si>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</si>
  <si>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</si>
  <si>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</si>
  <si>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</si>
  <si>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</si>
  <si>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</si>
  <si>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</si>
  <si>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</si>
  <si>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</si>
  <si>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</si>
  <si>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</si>
  <si>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</si>
  <si>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</si>
  <si>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</si>
  <si>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</si>
  <si>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</si>
  <si>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</si>
  <si>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</si>
  <si>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</si>
  <si>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</si>
  <si>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</si>
  <si>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</si>
  <si>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</si>
  <si>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</si>
  <si>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</si>
  <si>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</si>
  <si>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</si>
  <si>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</si>
  <si>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</si>
  <si>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</si>
  <si>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</si>
  <si>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</si>
  <si>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</si>
  <si>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</si>
  <si>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</si>
  <si>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</si>
  <si>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</si>
  <si>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</si>
  <si>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</si>
  <si>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</si>
  <si>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</si>
  <si>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</si>
  <si>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</si>
  <si>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</si>
  <si>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</si>
  <si>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</si>
  <si>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</si>
  <si>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</si>
  <si>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</si>
  <si>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</si>
  <si>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</si>
  <si>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</si>
  <si>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</si>
  <si>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</si>
  <si>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</si>
  <si>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</si>
  <si>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</si>
  <si>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</si>
  <si>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</si>
  <si>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</si>
  <si>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</si>
  <si>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</si>
  <si>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</si>
  <si>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</si>
  <si>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</si>
  <si>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</si>
  <si>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</si>
  <si>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</si>
  <si>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</si>
  <si>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</si>
  <si>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</si>
  <si>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</si>
  <si>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</si>
  <si>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</si>
  <si>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</si>
  <si>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</si>
  <si>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</si>
  <si>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</si>
  <si>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</si>
  <si>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</si>
  <si>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</si>
  <si>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</si>
  <si>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</si>
  <si>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</si>
  <si>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</si>
  <si>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</si>
  <si>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</si>
  <si>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</si>
  <si>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</si>
  <si>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</si>
  <si>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</si>
  <si>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</si>
  <si>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</si>
  <si>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</si>
  <si>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</si>
  <si>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</si>
  <si>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</si>
  <si>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</si>
  <si>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</si>
  <si>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</si>
  <si>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</si>
  <si>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</si>
  <si>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</si>
  <si>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</si>
  <si>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</si>
  <si>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</si>
  <si>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</si>
  <si>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</si>
  <si>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</si>
  <si>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</si>
  <si>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</si>
  <si>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</si>
  <si>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</si>
  <si>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</si>
  <si>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</si>
  <si>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</si>
  <si>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</si>
  <si>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</si>
  <si>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</si>
  <si>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</si>
  <si>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</si>
  <si>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</si>
  <si>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</si>
  <si>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</si>
  <si>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</si>
  <si>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</si>
  <si>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</si>
  <si>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</si>
  <si>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</si>
  <si>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</si>
  <si>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</si>
  <si>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</si>
  <si>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</si>
  <si>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</si>
  <si>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</si>
  <si>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</si>
  <si>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</si>
  <si>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</si>
  <si>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</si>
  <si>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</si>
  <si>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</si>
  <si>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</si>
  <si>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</si>
  <si>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</si>
  <si>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</si>
  <si>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</si>
  <si>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</si>
  <si>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</si>
  <si>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</si>
  <si>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</si>
  <si>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</si>
  <si>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</si>
  <si>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</si>
  <si>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</si>
  <si>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</si>
  <si>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</si>
  <si>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</si>
  <si>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</si>
  <si>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</si>
  <si>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</si>
  <si>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</si>
  <si>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</si>
  <si>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</si>
  <si>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</si>
  <si>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</si>
  <si>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</si>
  <si>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</si>
  <si>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</si>
  <si>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</si>
  <si>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</si>
  <si>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</si>
  <si>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</si>
  <si>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</si>
  <si>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</si>
  <si>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</si>
  <si>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</si>
  <si>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</si>
  <si>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</si>
  <si>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</si>
  <si>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</si>
  <si>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</si>
  <si>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</si>
  <si>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</si>
  <si>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</si>
  <si>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</si>
  <si>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</si>
  <si>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</si>
  <si>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</si>
  <si>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</si>
  <si>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</si>
  <si>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</si>
  <si>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</si>
  <si>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</si>
  <si>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</si>
  <si>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</si>
  <si>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</si>
  <si>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</si>
  <si>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</si>
  <si>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</si>
  <si>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</si>
  <si>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</si>
  <si>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</si>
  <si>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</si>
  <si>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</si>
  <si>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</si>
  <si>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</si>
  <si>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</si>
  <si>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</si>
  <si>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</si>
  <si>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</si>
  <si>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</si>
  <si>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</si>
  <si>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</si>
  <si>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</si>
  <si>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</si>
  <si>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</si>
  <si>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</si>
  <si>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</si>
  <si>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</si>
  <si>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</si>
  <si>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</si>
  <si>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</si>
  <si>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</si>
  <si>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</si>
  <si>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</si>
  <si>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</si>
  <si>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</si>
  <si>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</si>
  <si>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</si>
  <si>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</si>
  <si>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</si>
  <si>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</si>
  <si>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</si>
  <si>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</si>
  <si>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</si>
  <si>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</si>
  <si>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</si>
  <si>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</si>
  <si>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</si>
  <si>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</si>
  <si>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</si>
  <si>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</si>
  <si>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</si>
  <si>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</si>
  <si>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</si>
  <si>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</si>
  <si>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</si>
  <si>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</si>
  <si>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</si>
  <si>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</si>
  <si>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</si>
  <si>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</si>
  <si>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</si>
  <si>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</si>
  <si>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</si>
  <si>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</si>
  <si>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</si>
  <si>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</si>
  <si>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</si>
  <si>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</si>
  <si>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</si>
  <si>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</si>
  <si>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</si>
  <si>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</si>
  <si>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</si>
  <si>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</si>
  <si>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</si>
  <si>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</si>
  <si>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</si>
  <si>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</si>
  <si>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</si>
  <si>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</si>
  <si>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</si>
  <si>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</si>
  <si>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</si>
  <si>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</si>
  <si>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</si>
  <si>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</si>
  <si>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</si>
  <si>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</si>
  <si>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</si>
  <si>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</si>
  <si>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</si>
  <si>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</si>
  <si>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</si>
  <si>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</si>
  <si>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</si>
  <si>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</si>
  <si>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</si>
  <si>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</si>
  <si>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</si>
  <si>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</si>
  <si>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</si>
  <si>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</si>
  <si>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</si>
  <si>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</si>
  <si>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</si>
  <si>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</si>
  <si>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</si>
  <si>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</si>
  <si>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</si>
  <si>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</si>
  <si>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</si>
  <si>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</si>
  <si>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</si>
  <si>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</si>
  <si>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</si>
  <si>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</si>
  <si>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</si>
  <si>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</si>
  <si>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</si>
  <si>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</si>
  <si>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</si>
  <si>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</si>
  <si>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</si>
  <si>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</si>
  <si>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</si>
  <si>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</si>
  <si>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</si>
  <si>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</si>
  <si>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</si>
  <si>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</si>
  <si>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</si>
  <si>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</si>
  <si>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</si>
  <si>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</si>
  <si>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</si>
  <si>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</si>
  <si>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</si>
  <si>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</si>
  <si>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</si>
  <si>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</si>
  <si>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</si>
  <si>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</si>
  <si>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</si>
  <si>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</si>
  <si>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</si>
  <si>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</si>
  <si>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</si>
  <si>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</si>
  <si>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</si>
  <si>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</si>
  <si>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</si>
  <si>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</si>
  <si>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</si>
  <si>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</si>
  <si>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</si>
  <si>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</si>
  <si>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</si>
  <si>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</si>
  <si>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</si>
  <si>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</si>
  <si>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</si>
  <si>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</si>
  <si>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</si>
  <si>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</si>
  <si>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</si>
  <si>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</si>
  <si>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</si>
  <si>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</si>
  <si>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</si>
  <si>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</si>
  <si>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</si>
  <si>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</si>
  <si>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</si>
  <si>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</si>
  <si>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</si>
  <si>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</si>
  <si>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</si>
  <si>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</si>
  <si>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</si>
  <si>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</si>
  <si>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</si>
  <si>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</si>
  <si>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</si>
  <si>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</si>
  <si>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</si>
  <si>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</si>
  <si>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</si>
  <si>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</si>
  <si>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</si>
  <si>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</si>
  <si>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</si>
  <si>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</si>
  <si>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</si>
  <si>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</si>
  <si>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</si>
  <si>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</si>
  <si>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</si>
  <si>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</si>
  <si>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</si>
  <si>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</si>
  <si>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</si>
  <si>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</si>
  <si>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</si>
  <si>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</si>
  <si>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</si>
  <si>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</si>
  <si>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</si>
  <si>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</si>
  <si>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</si>
  <si>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</si>
  <si>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</si>
  <si>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</si>
  <si>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</si>
  <si>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</si>
  <si>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</si>
  <si>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</si>
  <si>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</si>
  <si>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</si>
  <si>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</si>
  <si>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</si>
  <si>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</si>
  <si>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</si>
  <si>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</si>
  <si>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</si>
  <si>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</si>
  <si>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</si>
  <si>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</si>
  <si>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</si>
  <si>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</si>
  <si>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</si>
  <si>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</si>
  <si>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</si>
  <si>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</si>
  <si>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</si>
  <si>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</si>
  <si>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</si>
  <si>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</si>
  <si>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</si>
  <si>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</si>
  <si>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</si>
  <si>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</si>
  <si>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</si>
  <si>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</si>
  <si>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</si>
  <si>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</si>
  <si>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</si>
  <si>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</si>
  <si>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</si>
  <si>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</si>
  <si>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</si>
  <si>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</si>
  <si>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</si>
  <si>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</si>
  <si>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</si>
  <si>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</si>
  <si>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</si>
  <si>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</si>
  <si>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</si>
  <si>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</si>
  <si>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</si>
  <si>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</si>
  <si>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</si>
  <si>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</si>
  <si>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</si>
  <si>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</si>
  <si>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</si>
  <si>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</si>
  <si>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</si>
  <si>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</si>
  <si>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</si>
  <si>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</si>
  <si>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</si>
  <si>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</si>
  <si>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</si>
  <si>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</si>
  <si>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</si>
  <si>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</si>
  <si>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</si>
  <si>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</si>
  <si>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</si>
  <si>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</si>
  <si>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</si>
  <si>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</si>
  <si>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</si>
  <si>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</si>
  <si>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</si>
  <si>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</si>
  <si>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</si>
  <si>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</si>
  <si>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</si>
  <si>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</si>
  <si>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</si>
  <si>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</si>
  <si>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</si>
  <si>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</si>
  <si>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</si>
  <si>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</si>
  <si>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</si>
  <si>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</si>
  <si>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</si>
  <si>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</si>
  <si>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</si>
  <si>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</si>
  <si>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</si>
  <si>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</si>
  <si>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</si>
  <si>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</si>
  <si>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</si>
  <si>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</si>
  <si>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</si>
  <si>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</si>
  <si>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</si>
  <si>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</si>
  <si>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</si>
  <si>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</si>
  <si>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</si>
  <si>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</si>
  <si>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</si>
  <si>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</si>
  <si>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</si>
  <si>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</si>
  <si>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</si>
  <si>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</si>
  <si>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</si>
  <si>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</si>
  <si>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</si>
  <si>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</si>
  <si>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</si>
  <si>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</si>
  <si>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</si>
  <si>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</si>
  <si>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</si>
  <si>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</si>
  <si>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</si>
  <si>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</si>
  <si>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</si>
  <si>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</si>
  <si>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</si>
  <si>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</si>
  <si>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</si>
  <si>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</si>
  <si>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</si>
  <si>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</si>
  <si>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</si>
  <si>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</si>
  <si>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</si>
  <si>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</si>
  <si>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</si>
  <si>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</si>
  <si>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</si>
  <si>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</si>
  <si>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</si>
  <si>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</si>
  <si>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</si>
  <si>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</si>
  <si>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</si>
  <si>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</si>
  <si>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</si>
  <si>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</si>
  <si>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</si>
  <si>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</si>
  <si>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</si>
  <si>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</si>
  <si>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</si>
  <si>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</si>
  <si>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</si>
  <si>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</si>
  <si>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</si>
  <si>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</si>
  <si>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</si>
  <si>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</si>
  <si>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</si>
  <si>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</si>
  <si>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</si>
  <si>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</si>
  <si>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</si>
  <si>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</si>
  <si>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</si>
  <si>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</si>
  <si>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</si>
  <si>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</si>
  <si>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</si>
  <si>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</si>
  <si>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</si>
  <si>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</si>
  <si>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</si>
  <si>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</si>
  <si>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</si>
  <si>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</si>
  <si>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</si>
  <si>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</si>
  <si>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</si>
  <si>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</si>
  <si>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</si>
  <si>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</si>
  <si>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</si>
  <si>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</si>
  <si>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</si>
  <si>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</si>
  <si>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</si>
  <si>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</si>
  <si>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</si>
  <si>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</si>
  <si>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</si>
  <si>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</si>
  <si>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</si>
  <si>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</si>
  <si>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</si>
  <si>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</si>
  <si>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</si>
  <si>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</si>
  <si>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</si>
  <si>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</si>
  <si>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</si>
  <si>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</si>
  <si>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</si>
  <si>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</si>
  <si>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</si>
  <si>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</si>
  <si>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</si>
  <si>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</si>
  <si>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</si>
  <si>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</si>
  <si>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</si>
  <si>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</si>
  <si>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</si>
  <si>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</si>
  <si>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</si>
  <si>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</si>
  <si>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</si>
  <si>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</si>
  <si>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</si>
  <si>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</si>
  <si>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</si>
  <si>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</si>
  <si>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</si>
  <si>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</si>
  <si>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</si>
  <si>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</si>
  <si>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</si>
  <si>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</si>
  <si>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</si>
  <si>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</si>
  <si>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</si>
  <si>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</si>
  <si>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</si>
  <si>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</si>
  <si>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</si>
  <si>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</si>
  <si>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</si>
  <si>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</si>
  <si>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</si>
  <si>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</si>
  <si>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</si>
  <si>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</si>
  <si>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</si>
  <si>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</si>
  <si>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</si>
  <si>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</si>
  <si>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</si>
  <si>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</si>
  <si>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</si>
  <si>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</si>
  <si>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</si>
  <si>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</si>
  <si>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</si>
  <si>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</si>
  <si>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</si>
  <si>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</si>
  <si>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</si>
  <si>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</si>
  <si>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</si>
  <si>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</si>
  <si>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</si>
  <si>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</si>
  <si>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</si>
  <si>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</si>
  <si>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</si>
  <si>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</si>
  <si>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</si>
  <si>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</si>
  <si>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</si>
  <si>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</si>
  <si>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</si>
  <si>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</si>
  <si>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</si>
  <si>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</si>
  <si>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</si>
  <si>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</si>
  <si>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</si>
  <si>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</si>
  <si>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</si>
  <si>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</si>
  <si>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</si>
  <si>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</si>
  <si>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</si>
  <si>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</si>
  <si>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</si>
  <si>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</si>
  <si>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</si>
  <si>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</si>
  <si>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</si>
  <si>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</si>
  <si>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</si>
  <si>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</si>
  <si>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</si>
  <si>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</si>
  <si>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</si>
  <si>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</si>
  <si>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</si>
  <si>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</si>
  <si>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</si>
  <si>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</si>
  <si>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</si>
  <si>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</si>
  <si>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</si>
  <si>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</si>
  <si>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</si>
  <si>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</si>
  <si>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</si>
  <si>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</si>
  <si>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</si>
  <si>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</si>
  <si>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</si>
  <si>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</si>
  <si>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</si>
  <si>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</si>
  <si>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</si>
  <si>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</si>
  <si>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</si>
  <si>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</si>
  <si>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</si>
  <si>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</si>
  <si>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</si>
  <si>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</si>
  <si>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</si>
  <si>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</si>
  <si>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</si>
  <si>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</si>
  <si>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</si>
  <si>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</si>
  <si>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</si>
  <si>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</si>
  <si>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</si>
  <si>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</si>
  <si>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</si>
  <si>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</si>
  <si>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</si>
  <si>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</si>
  <si>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</si>
  <si>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</si>
  <si>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</si>
  <si>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</si>
  <si>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</si>
  <si>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</si>
  <si>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</si>
  <si>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</si>
  <si>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</si>
  <si>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</si>
  <si>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</si>
  <si>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</si>
  <si>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</si>
  <si>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</si>
  <si>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</si>
  <si>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</si>
  <si>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</si>
  <si>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</si>
  <si>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</si>
  <si>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</si>
  <si>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</si>
  <si>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</si>
  <si>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</si>
  <si>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</si>
  <si>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</si>
  <si>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</si>
  <si>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</si>
  <si>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</si>
  <si>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</si>
  <si>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</si>
  <si>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</si>
  <si>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</si>
  <si>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</si>
  <si>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</si>
  <si>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</si>
  <si>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</si>
  <si>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</si>
  <si>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</si>
  <si>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</si>
  <si>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</si>
  <si>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</si>
  <si>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</si>
  <si>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</si>
  <si>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</si>
  <si>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</si>
  <si>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</si>
  <si>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</si>
  <si>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</si>
  <si>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</si>
  <si>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</si>
  <si>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</si>
  <si>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</si>
  <si>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</si>
  <si>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</si>
  <si>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</si>
  <si>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</si>
  <si>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</si>
  <si>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</si>
  <si>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</si>
  <si>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</si>
  <si>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</si>
  <si>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</si>
  <si>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</si>
  <si>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</si>
  <si>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</si>
  <si>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</si>
  <si>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</si>
  <si>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</si>
  <si>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</si>
  <si>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</si>
  <si>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</si>
  <si>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</si>
  <si>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</si>
  <si>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</si>
  <si>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</si>
  <si>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</si>
  <si>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</si>
  <si>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</si>
  <si>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</si>
  <si>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</si>
  <si>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</si>
  <si>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</si>
  <si>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</si>
  <si>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</si>
  <si>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</si>
  <si>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</si>
  <si>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</si>
  <si>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</si>
  <si>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</si>
  <si>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</si>
  <si>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</si>
  <si>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</si>
  <si>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</si>
  <si>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</si>
  <si>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</si>
  <si>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</si>
  <si>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</si>
  <si>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</si>
  <si>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</si>
  <si>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</si>
  <si>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</si>
  <si>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</si>
  <si>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</si>
  <si>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</si>
  <si>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</si>
  <si>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</si>
  <si>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</si>
  <si>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</si>
  <si>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</si>
  <si>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</si>
  <si>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</si>
  <si>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</si>
  <si>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</si>
  <si>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</si>
  <si>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</si>
  <si>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</si>
  <si>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</si>
  <si>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</si>
  <si>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</si>
  <si>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</si>
  <si>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</si>
  <si>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</si>
  <si>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</si>
  <si>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</si>
  <si>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</si>
  <si>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</si>
  <si>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</si>
  <si>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</si>
  <si>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</si>
  <si>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</si>
  <si>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</si>
  <si>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</si>
  <si>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</si>
  <si>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</si>
  <si>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</si>
  <si>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</si>
  <si>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</si>
  <si>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</si>
  <si>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</si>
  <si>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</si>
  <si>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</si>
  <si>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</si>
  <si>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</si>
  <si>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</si>
  <si>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</si>
  <si>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</si>
  <si>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</si>
  <si>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</si>
  <si>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</si>
  <si>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</si>
  <si>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</si>
  <si>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</si>
  <si>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</si>
  <si>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</si>
  <si>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</si>
  <si>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</si>
  <si>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</si>
  <si>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</si>
  <si>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</si>
  <si>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</si>
  <si>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</si>
  <si>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</si>
  <si>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</si>
  <si>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</si>
  <si>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</si>
  <si>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</si>
  <si>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</si>
  <si>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</si>
  <si>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</si>
  <si>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</si>
  <si>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</si>
  <si>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</si>
  <si>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</si>
  <si>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</si>
  <si>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</si>
  <si>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</si>
  <si>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</si>
  <si>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</si>
  <si>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</si>
  <si>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</si>
  <si>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</si>
  <si>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</si>
  <si>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</si>
  <si>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</si>
  <si>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</si>
  <si>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</si>
  <si>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</si>
  <si>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</si>
  <si>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</si>
  <si>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</si>
  <si>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</si>
  <si>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</si>
  <si>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</si>
  <si>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</si>
  <si>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</si>
  <si>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</si>
  <si>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</si>
  <si>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</si>
  <si>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</si>
  <si>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</si>
  <si>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</si>
  <si>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</si>
  <si>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</si>
  <si>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</si>
  <si>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</si>
  <si>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</si>
  <si>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</si>
  <si>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</si>
  <si>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</si>
  <si>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</si>
  <si>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</si>
  <si>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</si>
  <si>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</si>
  <si>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</si>
  <si>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</si>
  <si>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</si>
  <si>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</si>
  <si>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</si>
  <si>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</si>
  <si>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</si>
  <si>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</si>
  <si>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</si>
  <si>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</si>
  <si>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</si>
  <si>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</si>
  <si>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</si>
  <si>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</si>
  <si>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</si>
  <si>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</si>
  <si>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</si>
  <si>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</si>
  <si>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</si>
  <si>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</si>
  <si>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</si>
  <si>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</si>
  <si>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</si>
  <si>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</si>
  <si>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</si>
  <si>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</si>
  <si>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</si>
  <si>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</si>
  <si>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</si>
  <si>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</si>
  <si>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</si>
  <si>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</si>
  <si>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</si>
  <si>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</si>
  <si>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</si>
  <si>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</si>
  <si>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</si>
  <si>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</si>
  <si>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</si>
  <si>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</si>
  <si>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</si>
  <si>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</si>
  <si>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</si>
  <si>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</si>
  <si>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</si>
  <si>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</si>
  <si>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</si>
  <si>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</si>
  <si>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</si>
  <si>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</si>
  <si>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</si>
  <si>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</si>
  <si>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</si>
  <si>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</si>
  <si>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</si>
  <si>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</si>
  <si>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</si>
  <si>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</si>
  <si>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</si>
  <si>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</si>
  <si>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</si>
  <si>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</si>
  <si>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</si>
  <si>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</si>
  <si>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</si>
  <si>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</si>
  <si>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</si>
  <si>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</si>
  <si>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</si>
  <si>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</si>
  <si>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</si>
  <si>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</si>
  <si>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</si>
  <si>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</si>
  <si>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</si>
  <si>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</si>
  <si>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</si>
  <si>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</si>
  <si>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</si>
  <si>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</si>
  <si>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</si>
  <si>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</si>
  <si>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</si>
  <si>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</si>
  <si>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</si>
  <si>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</si>
  <si>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</si>
  <si>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</si>
  <si>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</si>
  <si>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</si>
  <si>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</si>
  <si>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</si>
  <si>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</si>
  <si>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</si>
  <si>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</si>
  <si>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</si>
  <si>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</si>
  <si>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</si>
  <si>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</si>
  <si>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</si>
  <si>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</si>
  <si>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</si>
  <si>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</si>
  <si>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</si>
  <si>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</si>
  <si>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</si>
  <si>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</si>
  <si>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</si>
  <si>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</si>
  <si>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</si>
  <si>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</si>
  <si>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</si>
  <si>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</si>
  <si>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</si>
  <si>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</si>
  <si>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</si>
  <si>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</si>
  <si>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</si>
  <si>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</si>
  <si>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</si>
  <si>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</si>
  <si>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</si>
  <si>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</si>
  <si>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</si>
  <si>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</si>
  <si>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</si>
  <si>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</si>
  <si>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</si>
  <si>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</si>
  <si>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</si>
  <si>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</si>
  <si>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</si>
  <si>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</si>
  <si>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</si>
  <si>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</si>
  <si>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</si>
  <si>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</si>
  <si>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</si>
  <si>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</si>
  <si>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</si>
  <si>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</si>
  <si>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</si>
  <si>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</si>
  <si>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</si>
  <si>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</si>
  <si>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</si>
  <si>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</si>
  <si>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</si>
  <si>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</si>
  <si>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</si>
  <si>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</si>
  <si>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</si>
  <si>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</si>
  <si>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</si>
  <si>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</si>
  <si>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</si>
  <si>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</si>
  <si>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</si>
  <si>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</si>
  <si>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</si>
  <si>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</si>
  <si>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</si>
  <si>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</si>
  <si>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</si>
  <si>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</si>
  <si>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</si>
  <si>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</si>
  <si>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</si>
  <si>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</si>
  <si>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</si>
  <si>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</si>
  <si>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</si>
  <si>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</si>
  <si>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</si>
  <si>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</si>
  <si>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</si>
  <si>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</si>
  <si>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</si>
  <si>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</si>
  <si>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</si>
  <si>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</si>
  <si>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</si>
  <si>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</si>
  <si>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</si>
  <si>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</si>
  <si>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</si>
  <si>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</si>
  <si>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</si>
  <si>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</si>
  <si>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</si>
  <si>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</si>
  <si>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</si>
  <si>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</si>
  <si>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</si>
  <si>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</si>
  <si>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</si>
  <si>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</si>
  <si>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</si>
  <si>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</si>
  <si>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</si>
  <si>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</si>
  <si>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</si>
  <si>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</si>
  <si>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</si>
  <si>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</si>
  <si>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</si>
  <si>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</si>
  <si>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</si>
  <si>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</si>
  <si>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</si>
  <si>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</si>
  <si>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</si>
  <si>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</si>
  <si>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</si>
  <si>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</si>
  <si>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</si>
  <si>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</si>
  <si>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</si>
  <si>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</si>
  <si>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</si>
  <si>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</si>
  <si>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</si>
  <si>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</si>
  <si>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</si>
  <si>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</si>
  <si>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</si>
  <si>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</si>
  <si>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</si>
  <si>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</si>
  <si>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</si>
  <si>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</si>
  <si>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</si>
  <si>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</si>
  <si>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</si>
  <si>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</si>
  <si>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</si>
  <si>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</si>
  <si>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</si>
  <si>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</si>
  <si>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</si>
  <si>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</si>
  <si>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</si>
  <si>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</si>
  <si>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</si>
  <si>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</si>
  <si>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</si>
  <si>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</si>
  <si>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</si>
  <si>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</si>
  <si>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</si>
  <si>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</si>
  <si>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</si>
  <si>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</si>
  <si>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</si>
  <si>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</si>
  <si>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</si>
  <si>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</si>
  <si>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</si>
  <si>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</si>
  <si>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</si>
  <si>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</si>
  <si>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</si>
  <si>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</si>
  <si>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</si>
  <si>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</si>
  <si>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</si>
  <si>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</si>
  <si>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</si>
  <si>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</si>
  <si>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</si>
  <si>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</si>
  <si>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</si>
  <si>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</si>
  <si>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</si>
  <si>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</si>
  <si>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</si>
  <si>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</si>
  <si>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</si>
  <si>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</si>
  <si>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</si>
  <si>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</si>
  <si>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</si>
  <si>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</si>
  <si>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</si>
  <si>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</si>
  <si>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</si>
  <si>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</si>
  <si>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</si>
  <si>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</si>
  <si>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</si>
  <si>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</si>
  <si>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</si>
  <si>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</si>
  <si>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</si>
  <si>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</si>
  <si>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</si>
  <si>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</si>
  <si>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</si>
  <si>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</si>
  <si>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</si>
  <si>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</si>
  <si>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</si>
  <si>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</si>
  <si>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</si>
  <si>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</si>
  <si>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</si>
  <si>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</si>
  <si>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</si>
  <si>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</si>
  <si>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</si>
  <si>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</si>
  <si>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</si>
  <si>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</si>
  <si>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</si>
  <si>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</si>
  <si>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</si>
  <si>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</si>
  <si>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</si>
  <si>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</si>
  <si>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</si>
  <si>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</si>
  <si>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</si>
  <si>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</si>
  <si>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</si>
  <si>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</si>
  <si>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</si>
  <si>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</si>
  <si>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</si>
  <si>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</si>
  <si>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</si>
  <si>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</si>
  <si>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</si>
  <si>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</si>
  <si>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</si>
  <si>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</si>
  <si>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</si>
  <si>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</si>
  <si>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</si>
  <si>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</si>
  <si>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</si>
  <si>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</si>
  <si>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</si>
  <si>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</si>
  <si>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</si>
  <si>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</si>
  <si>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</si>
  <si>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</si>
  <si>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</si>
  <si>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</si>
  <si>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</si>
  <si>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</si>
  <si>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</si>
  <si>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</si>
  <si>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</si>
  <si>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</si>
  <si>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</si>
  <si>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</si>
  <si>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</si>
  <si>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</si>
  <si>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</si>
  <si>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</si>
  <si>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</si>
  <si>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</si>
  <si>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</si>
  <si>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</si>
  <si>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</si>
  <si>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</si>
  <si>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</si>
  <si>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</si>
  <si>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</si>
  <si>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</si>
  <si>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</si>
  <si>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</si>
  <si>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</si>
  <si>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</si>
  <si>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</si>
  <si>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</si>
  <si>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</si>
  <si>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</si>
  <si>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</si>
  <si>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</si>
  <si>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</si>
  <si>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</si>
  <si>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</si>
  <si>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</si>
  <si>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</si>
  <si>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</si>
  <si>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</si>
  <si>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</si>
  <si>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</si>
  <si>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</si>
  <si>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</si>
  <si>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</si>
  <si>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</si>
  <si>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</si>
  <si>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</si>
  <si>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</si>
  <si>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</si>
  <si>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</si>
  <si>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</si>
  <si>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</si>
  <si>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</si>
  <si>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</si>
  <si>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</si>
  <si>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</si>
  <si>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</si>
  <si>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</si>
  <si>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</si>
  <si>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</si>
  <si>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</si>
  <si>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</si>
  <si>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</si>
  <si>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</si>
  <si>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</si>
  <si>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</si>
  <si>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</si>
  <si>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</si>
  <si>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</si>
  <si>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</si>
  <si>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</si>
  <si>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</si>
  <si>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</si>
  <si>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</si>
  <si>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</si>
  <si>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</si>
  <si>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</si>
  <si>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</si>
  <si>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</si>
  <si>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</si>
  <si>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</si>
  <si>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</si>
  <si>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</si>
  <si>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</si>
  <si>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</si>
  <si>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</si>
  <si>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</si>
  <si>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</si>
  <si>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</si>
  <si>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</si>
  <si>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</si>
  <si>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</si>
  <si>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</si>
  <si>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</si>
  <si>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</si>
  <si>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</si>
  <si>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</si>
  <si>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</si>
  <si>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</si>
  <si>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</si>
  <si>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</si>
  <si>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</si>
  <si>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</si>
  <si>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</si>
  <si>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</si>
  <si>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</si>
  <si>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</si>
  <si>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</si>
  <si>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</si>
  <si>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</si>
  <si>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</si>
  <si>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</si>
  <si>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</si>
  <si>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</si>
  <si>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</si>
  <si>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</si>
  <si>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</si>
  <si>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</si>
  <si>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</si>
  <si>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</si>
  <si>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</si>
  <si>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</si>
  <si>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</si>
  <si>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</si>
  <si>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</si>
  <si>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</si>
  <si>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</si>
  <si>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</si>
  <si>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</si>
  <si>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</si>
  <si>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</si>
  <si>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</si>
  <si>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</si>
  <si>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</si>
  <si>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</si>
  <si>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</si>
  <si>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</si>
  <si>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</si>
  <si>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</si>
  <si>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</si>
  <si>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</si>
  <si>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</si>
  <si>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</si>
  <si>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</si>
  <si>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</si>
  <si>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</si>
  <si>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</si>
  <si>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</si>
  <si>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</si>
  <si>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</si>
  <si>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</si>
  <si>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</si>
  <si>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</si>
  <si>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</si>
  <si>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</si>
  <si>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</si>
  <si>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</si>
  <si>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</si>
  <si>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</si>
  <si>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</si>
  <si>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</si>
  <si>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</si>
  <si>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</si>
  <si>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</si>
  <si>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</si>
  <si>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</si>
  <si>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</si>
  <si>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</si>
  <si>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</si>
  <si>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</si>
  <si>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</si>
  <si>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</si>
  <si>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</si>
  <si>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</si>
  <si>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</si>
  <si>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</si>
  <si>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</si>
  <si>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</si>
  <si>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</si>
  <si>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</si>
  <si>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</si>
  <si>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</si>
  <si>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</si>
  <si>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</si>
  <si>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</si>
  <si>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</si>
  <si>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</si>
  <si>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</si>
  <si>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</si>
  <si>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</si>
  <si>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</si>
  <si>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</si>
  <si>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</si>
  <si>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</si>
  <si>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</si>
  <si>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</si>
  <si>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</si>
  <si>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</si>
  <si>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</si>
  <si>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</si>
  <si>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</si>
  <si>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</si>
  <si>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</si>
  <si>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</si>
  <si>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</si>
  <si>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</si>
  <si>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</si>
  <si>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</si>
  <si>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</si>
  <si>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</si>
  <si>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</si>
  <si>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</si>
  <si>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</si>
  <si>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</si>
  <si>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</si>
  <si>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</si>
  <si>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</si>
  <si>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</si>
  <si>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</si>
  <si>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</si>
  <si>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</si>
  <si>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</si>
  <si>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</si>
  <si>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</si>
  <si>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</si>
  <si>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</si>
  <si>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</si>
  <si>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</si>
  <si>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</si>
  <si>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</si>
  <si>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</si>
  <si>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</si>
  <si>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</si>
  <si>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</si>
  <si>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</si>
  <si>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</si>
  <si>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</si>
  <si>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</si>
  <si>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</si>
  <si>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</si>
  <si>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</si>
  <si>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</si>
  <si>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</si>
  <si>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</si>
  <si>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</si>
  <si>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</si>
  <si>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</si>
  <si>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</si>
  <si>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</si>
  <si>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</si>
  <si>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</si>
  <si>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</si>
  <si>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</si>
  <si>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</si>
  <si>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</si>
  <si>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</si>
  <si>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</si>
  <si>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</si>
  <si>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</si>
  <si>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</si>
  <si>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</si>
  <si>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</si>
  <si>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</si>
  <si>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</si>
  <si>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</si>
  <si>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</si>
  <si>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</si>
  <si>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</si>
  <si>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</si>
  <si>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</si>
  <si>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</si>
  <si>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</si>
  <si>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</si>
  <si>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</si>
  <si>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</si>
  <si>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</si>
  <si>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</si>
  <si>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</si>
  <si>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</si>
  <si>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</si>
  <si>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</si>
  <si>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</si>
  <si>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</si>
  <si>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</si>
  <si>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</si>
  <si>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</si>
  <si>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</si>
  <si>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</si>
  <si>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</si>
  <si>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</si>
  <si>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</si>
  <si>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</si>
  <si>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</si>
  <si>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</si>
  <si>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</si>
  <si>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</si>
  <si>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</si>
  <si>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</si>
  <si>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</si>
  <si>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</si>
  <si>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</si>
  <si>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</si>
  <si>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</si>
  <si>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</si>
  <si>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</si>
  <si>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</si>
  <si>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</si>
  <si>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</si>
  <si>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</si>
  <si>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</si>
  <si>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</si>
  <si>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</si>
  <si>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</si>
  <si>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</si>
  <si>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</si>
  <si>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</si>
  <si>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</si>
  <si>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</si>
  <si>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</si>
  <si>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</si>
  <si>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</si>
  <si>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</si>
  <si>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</si>
  <si>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</si>
  <si>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</si>
  <si>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</si>
  <si>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</si>
  <si>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</si>
  <si>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</si>
  <si>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</si>
  <si>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</si>
  <si>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</si>
  <si>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</si>
  <si>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</si>
  <si>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</si>
  <si>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</si>
  <si>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</si>
  <si>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</si>
  <si>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</si>
  <si>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</si>
  <si>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</si>
  <si>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</si>
  <si>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</si>
  <si>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</si>
  <si>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</si>
  <si>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</si>
  <si>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</si>
  <si>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</si>
  <si>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</si>
  <si>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</si>
  <si>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</si>
  <si>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</si>
  <si>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</si>
  <si>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</si>
  <si>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</si>
  <si>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</si>
  <si>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</si>
  <si>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</si>
  <si>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</si>
  <si>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</si>
  <si>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</si>
  <si>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</si>
  <si>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</si>
  <si>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</si>
  <si>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</si>
  <si>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</si>
  <si>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</si>
  <si>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</si>
  <si>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</si>
  <si>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</si>
  <si>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</si>
  <si>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</si>
  <si>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</si>
  <si>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</si>
  <si>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</si>
  <si>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</si>
  <si>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</si>
  <si>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</si>
  <si>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</si>
  <si>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</si>
  <si>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</si>
  <si>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</si>
  <si>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</si>
  <si>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</si>
  <si>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</si>
  <si>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</si>
  <si>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</si>
  <si>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</si>
  <si>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</si>
  <si>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</si>
  <si>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</si>
  <si>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</si>
  <si>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</si>
  <si>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</si>
  <si>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</si>
  <si>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</si>
  <si>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</si>
  <si>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</si>
  <si>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</si>
  <si>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</si>
  <si>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</si>
  <si>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</si>
  <si>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</si>
  <si>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</si>
  <si>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</si>
  <si>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</si>
  <si>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</si>
  <si>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</si>
  <si>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</si>
  <si>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</si>
  <si>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</si>
  <si>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</si>
  <si>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</si>
  <si>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</si>
  <si>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</si>
  <si>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</si>
  <si>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</si>
  <si>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</si>
  <si>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</si>
  <si>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</si>
  <si>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</si>
  <si>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</si>
  <si>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</si>
  <si>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</si>
  <si>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</si>
  <si>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</si>
  <si>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</si>
  <si>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</si>
  <si>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</si>
  <si>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</si>
  <si>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</si>
  <si>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</si>
  <si>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</si>
  <si>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</si>
  <si>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</si>
  <si>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</si>
  <si>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</si>
  <si>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</si>
  <si>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</si>
  <si>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</si>
  <si>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</si>
  <si>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</si>
  <si>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</si>
  <si>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</si>
  <si>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</si>
  <si>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</si>
  <si>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</si>
  <si>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</si>
  <si>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</si>
  <si>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</si>
  <si>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</si>
  <si>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</si>
  <si>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</si>
  <si>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</si>
  <si>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</si>
  <si>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</si>
  <si>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</si>
  <si>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</si>
  <si>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</si>
  <si>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</si>
  <si>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</si>
  <si>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</si>
  <si>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</si>
  <si>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</si>
  <si>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</si>
  <si>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</si>
  <si>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</si>
  <si>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</si>
  <si>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</si>
  <si>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</si>
  <si>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</si>
  <si>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</si>
  <si>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</si>
  <si>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</si>
  <si>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</si>
  <si>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</si>
  <si>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</si>
  <si>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</si>
  <si>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</si>
  <si>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</si>
  <si>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</si>
  <si>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</si>
  <si>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</si>
  <si>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</si>
  <si>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</si>
  <si>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</si>
  <si>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</si>
  <si>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</si>
  <si>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</si>
  <si>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</si>
  <si>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</si>
  <si>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</si>
  <si>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</si>
  <si>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</si>
  <si>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</si>
  <si>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</si>
  <si>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</si>
  <si>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</si>
  <si>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</si>
  <si>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</si>
  <si>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</si>
  <si>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</si>
  <si>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</si>
  <si>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</si>
  <si>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</si>
  <si>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</si>
  <si>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</si>
  <si>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</si>
  <si>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</si>
  <si>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</si>
  <si>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</si>
  <si>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</si>
  <si>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</si>
  <si>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</si>
  <si>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</si>
  <si>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</si>
  <si>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</si>
  <si>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</si>
  <si>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</si>
  <si>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</si>
  <si>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</si>
  <si>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</si>
  <si>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</si>
  <si>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</si>
  <si>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</si>
  <si>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</si>
  <si>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</si>
  <si>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</si>
  <si>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</si>
  <si>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</si>
  <si>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</si>
  <si>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</si>
  <si>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</si>
  <si>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</si>
  <si>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</si>
  <si>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</si>
  <si>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</si>
  <si>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</si>
  <si>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</si>
  <si>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</si>
  <si>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</si>
  <si>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</si>
  <si>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</si>
  <si>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</si>
  <si>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</si>
  <si>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</si>
  <si>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</si>
  <si>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</si>
  <si>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</si>
  <si>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</si>
  <si>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</si>
  <si>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</si>
  <si>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</si>
  <si>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</si>
  <si>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</si>
  <si>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</si>
  <si>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</si>
  <si>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</si>
  <si>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</si>
  <si>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</si>
  <si>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</si>
  <si>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</si>
  <si>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</si>
  <si>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</si>
  <si>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</si>
  <si>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</si>
  <si>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</si>
  <si>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</si>
  <si>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</si>
  <si>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</si>
  <si>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</si>
  <si>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</si>
  <si>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</si>
  <si>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</si>
  <si>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</si>
  <si>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</si>
  <si>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</si>
  <si>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</si>
  <si>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</si>
  <si>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</si>
  <si>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</si>
  <si>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</si>
  <si>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</si>
  <si>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</si>
  <si>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</si>
  <si>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</si>
  <si>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</si>
  <si>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</si>
  <si>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</si>
  <si>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</si>
  <si>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</si>
  <si>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</si>
  <si>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</si>
  <si>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</si>
  <si>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</si>
  <si>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</si>
  <si>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</si>
  <si>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</si>
  <si>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</si>
  <si>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</si>
  <si>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</si>
  <si>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</si>
  <si>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</si>
  <si>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</si>
  <si>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</si>
  <si>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</si>
  <si>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</si>
  <si>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</si>
  <si>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</si>
  <si>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</si>
  <si>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</si>
  <si>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</si>
  <si>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</si>
  <si>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</si>
  <si>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</si>
  <si>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</si>
  <si>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</si>
  <si>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</si>
  <si>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</si>
  <si>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</si>
  <si>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</si>
  <si>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</si>
  <si>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</si>
  <si>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</si>
  <si>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</si>
  <si>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</si>
  <si>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</si>
  <si>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</si>
  <si>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</si>
  <si>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</si>
  <si>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</si>
  <si>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</si>
  <si>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</si>
  <si>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</si>
  <si>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</si>
  <si>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</si>
  <si>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</si>
  <si>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</si>
  <si>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</si>
  <si>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</si>
  <si>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</si>
  <si>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</si>
  <si>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</si>
  <si>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</si>
  <si>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</si>
  <si>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</si>
  <si>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</si>
  <si>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</si>
  <si>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</si>
  <si>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</si>
  <si>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</si>
  <si>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</si>
  <si>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</si>
  <si>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</si>
  <si>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</si>
  <si>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</si>
  <si>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</si>
  <si>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</si>
  <si>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</si>
  <si>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</si>
  <si>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</si>
  <si>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</si>
  <si>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</si>
  <si>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</si>
  <si>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</si>
  <si>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</si>
  <si>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</si>
  <si>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</si>
  <si>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</si>
  <si>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</si>
  <si>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</si>
  <si>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</si>
  <si>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</si>
  <si>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</si>
  <si>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</si>
  <si>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</si>
  <si>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</si>
  <si>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</si>
  <si>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</si>
  <si>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</si>
  <si>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</si>
  <si>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</si>
  <si>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</si>
  <si>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</si>
  <si>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</si>
  <si>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</si>
  <si>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</si>
  <si>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</si>
  <si>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</si>
  <si>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</si>
  <si>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</si>
  <si>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</si>
  <si>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</si>
  <si>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</si>
  <si>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</si>
  <si>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</si>
  <si>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</si>
  <si>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</si>
  <si>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</si>
  <si>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</si>
  <si>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</si>
  <si>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</si>
  <si>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</si>
  <si>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</si>
  <si>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</si>
  <si>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</si>
  <si>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</si>
  <si>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</si>
  <si>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</si>
  <si>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</si>
  <si>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</si>
  <si>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</si>
  <si>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</si>
  <si>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</si>
  <si>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</si>
  <si>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</si>
  <si>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</si>
  <si>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</si>
  <si>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</si>
  <si>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</si>
  <si>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</si>
  <si>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</si>
  <si>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</si>
  <si>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</si>
  <si>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</si>
  <si>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</si>
  <si>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</si>
  <si>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</si>
  <si>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</si>
  <si>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</si>
  <si>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</si>
  <si>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</si>
  <si>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</si>
  <si>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</si>
  <si>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</si>
  <si>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</si>
  <si>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</si>
  <si>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</si>
  <si>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</si>
  <si>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</si>
  <si>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</si>
  <si>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</si>
  <si>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</si>
  <si>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</si>
  <si>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</si>
  <si>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</si>
  <si>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</si>
  <si>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</si>
  <si>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</si>
  <si>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</si>
  <si>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</si>
  <si>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</si>
  <si>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</si>
  <si>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</si>
  <si>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</si>
  <si>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</si>
  <si>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</si>
  <si>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</si>
  <si>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</si>
  <si>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</si>
  <si>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</si>
  <si>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</si>
  <si>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</si>
  <si>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</si>
  <si>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</si>
  <si>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</si>
  <si>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</si>
  <si>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</si>
  <si>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</si>
  <si>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</si>
  <si>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</si>
  <si>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</si>
  <si>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</si>
  <si>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</si>
  <si>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</si>
  <si>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</si>
  <si>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</si>
  <si>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</si>
  <si>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</si>
  <si>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</si>
  <si>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</si>
  <si>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</si>
  <si>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</si>
  <si>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</si>
  <si>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</si>
  <si>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</si>
  <si>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</si>
  <si>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</si>
  <si>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</si>
  <si>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</si>
  <si>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</si>
  <si>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</si>
  <si>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</si>
  <si>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</si>
  <si>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</si>
  <si>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</si>
  <si>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</si>
  <si>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</si>
  <si>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</si>
  <si>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</si>
  <si>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</si>
  <si>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</si>
  <si>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</si>
  <si>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</si>
  <si>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</si>
  <si>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</si>
  <si>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</si>
  <si>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</si>
  <si>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</si>
  <si>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</si>
  <si>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</si>
  <si>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</si>
  <si>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</si>
  <si>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</si>
  <si>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</si>
  <si>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</si>
  <si>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</si>
  <si>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</si>
  <si>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</si>
  <si>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</si>
  <si>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</si>
  <si>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</si>
  <si>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</si>
  <si>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</si>
  <si>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</si>
  <si>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</si>
  <si>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</si>
  <si>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</si>
  <si>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</si>
  <si>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</si>
  <si>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</si>
  <si>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</si>
  <si>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</si>
  <si>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</si>
  <si>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</si>
  <si>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</si>
  <si>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</si>
  <si>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</si>
  <si>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</si>
  <si>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</si>
  <si>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</si>
  <si>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</si>
  <si>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</si>
  <si>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</si>
  <si>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</si>
  <si>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</si>
  <si>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</si>
  <si>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</si>
  <si>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</si>
  <si>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</si>
  <si>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</si>
  <si>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</si>
  <si>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</si>
  <si>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</si>
  <si>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</si>
  <si>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</si>
  <si>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</si>
  <si>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</si>
  <si>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</si>
  <si>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</si>
  <si>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</si>
  <si>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</si>
  <si>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</si>
  <si>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</si>
  <si>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</si>
  <si>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</si>
  <si>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</si>
  <si>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</si>
  <si>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</si>
  <si>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</si>
  <si>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</si>
  <si>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</si>
  <si>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</si>
  <si>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</si>
  <si>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</si>
  <si>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</si>
  <si>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</si>
  <si>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</si>
  <si>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</si>
  <si>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</si>
  <si>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</si>
  <si>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</si>
  <si>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</si>
  <si>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</si>
  <si>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</si>
  <si>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</si>
  <si>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</si>
  <si>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</si>
  <si>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</si>
  <si>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</si>
  <si>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</si>
  <si>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</si>
  <si>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</si>
  <si>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</si>
  <si>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</si>
  <si>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</si>
  <si>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</si>
  <si>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</si>
  <si>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</si>
  <si>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</si>
  <si>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</si>
  <si>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</si>
  <si>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</si>
  <si>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</si>
  <si>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</si>
  <si>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</si>
  <si>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</si>
  <si>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</si>
  <si>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</si>
  <si>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</si>
  <si>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</si>
  <si>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</si>
  <si>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</si>
  <si>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</si>
  <si>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</si>
  <si>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</si>
  <si>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</si>
  <si>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</si>
  <si>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</si>
  <si>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</si>
  <si>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</si>
  <si>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</si>
  <si>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</si>
  <si>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</si>
  <si>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</si>
  <si>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</si>
  <si>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</si>
  <si>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</si>
  <si>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</si>
  <si>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</si>
  <si>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</si>
  <si>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</si>
  <si>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</si>
  <si>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</si>
  <si>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</si>
  <si>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</si>
  <si>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</si>
  <si>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</si>
  <si>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</si>
  <si>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</si>
  <si>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</si>
  <si>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</si>
  <si>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</si>
  <si>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</si>
  <si>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</si>
  <si>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</si>
  <si>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</si>
  <si>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</si>
  <si>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</si>
  <si>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</si>
  <si>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</si>
  <si>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</si>
  <si>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</si>
  <si>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</si>
  <si>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</si>
  <si>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</si>
  <si>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</si>
  <si>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</si>
  <si>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</si>
  <si>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</si>
  <si>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</si>
  <si>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</si>
  <si>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</si>
  <si>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</si>
  <si>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</si>
  <si>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</si>
  <si>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</si>
  <si>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</si>
  <si>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</si>
  <si>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</si>
  <si>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</si>
  <si>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</si>
  <si>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</si>
  <si>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</si>
  <si>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</si>
  <si>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</si>
  <si>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</si>
  <si>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</si>
  <si>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</si>
  <si>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</si>
  <si>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</si>
  <si>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</si>
  <si>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</si>
  <si>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</si>
  <si>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</si>
  <si>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</si>
  <si>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</si>
  <si>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</si>
  <si>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</si>
  <si>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</si>
  <si>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</si>
  <si>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</si>
  <si>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</si>
  <si>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</si>
  <si>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</si>
  <si>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</si>
  <si>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</si>
  <si>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</si>
  <si>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</si>
  <si>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</si>
  <si>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</si>
  <si>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</si>
  <si>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</si>
  <si>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</si>
  <si>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</si>
  <si>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</si>
  <si>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</si>
  <si>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</si>
  <si>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</si>
  <si>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</si>
  <si>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</si>
  <si>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</si>
  <si>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</si>
  <si>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</si>
  <si>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</si>
  <si>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</si>
  <si>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</si>
  <si>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</si>
  <si>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</si>
  <si>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</si>
  <si>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</si>
  <si>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</si>
  <si>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</si>
  <si>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</si>
  <si>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</si>
  <si>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</si>
  <si>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</si>
  <si>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</si>
  <si>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</si>
  <si>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</si>
  <si>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</si>
  <si>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</si>
  <si>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</si>
  <si>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</si>
  <si>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</si>
  <si>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</si>
  <si>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</si>
  <si>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</si>
  <si>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</si>
  <si>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</si>
  <si>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</si>
  <si>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</si>
  <si>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</si>
  <si>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</si>
  <si>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</si>
  <si>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</si>
  <si>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</si>
  <si>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</si>
  <si>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</si>
  <si>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</si>
  <si>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</si>
  <si>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</si>
  <si>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</si>
  <si>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</si>
  <si>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</si>
  <si>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</si>
  <si>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</si>
  <si>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</si>
  <si>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</si>
  <si>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</si>
  <si>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</si>
  <si>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</si>
  <si>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</si>
  <si>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</si>
  <si>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</si>
  <si>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</si>
  <si>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</si>
  <si>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</si>
  <si>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</si>
  <si>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</si>
  <si>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</si>
  <si>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</si>
  <si>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</si>
  <si>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</si>
  <si>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</si>
  <si>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</si>
  <si>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</si>
  <si>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</si>
  <si>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</si>
  <si>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</si>
  <si>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</si>
  <si>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</si>
  <si>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</si>
  <si>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</si>
  <si>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</si>
  <si>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</si>
  <si>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</si>
  <si>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</si>
  <si>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</si>
  <si>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</si>
  <si>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</si>
  <si>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</si>
  <si>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</si>
  <si>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</si>
  <si>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</si>
  <si>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</si>
  <si>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</si>
  <si>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</si>
  <si>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</si>
  <si>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</si>
  <si>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</si>
  <si>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</si>
  <si>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</si>
  <si>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</si>
  <si>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</si>
  <si>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</si>
  <si>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</si>
  <si>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</si>
  <si>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</si>
  <si>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</si>
  <si>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</si>
  <si>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</si>
  <si>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</si>
  <si>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</si>
  <si>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</si>
  <si>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</si>
  <si>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</si>
  <si>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</si>
  <si>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</si>
  <si>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</si>
  <si>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</si>
  <si>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</si>
  <si>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</si>
  <si>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</si>
  <si>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</si>
  <si>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</si>
  <si>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</si>
  <si>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</si>
  <si>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</si>
  <si>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</si>
  <si>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</si>
  <si>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</si>
  <si>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</si>
  <si>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</si>
  <si>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</si>
  <si>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</si>
  <si>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</si>
  <si>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</si>
  <si>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</si>
  <si>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</si>
  <si>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</si>
  <si>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</si>
  <si>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</si>
  <si>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</si>
  <si>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</si>
  <si>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</si>
  <si>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</si>
  <si>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</si>
  <si>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</si>
  <si>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</si>
  <si>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</si>
  <si>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</si>
  <si>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</si>
  <si>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</si>
  <si>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</si>
  <si>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</si>
  <si>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</si>
  <si>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</si>
  <si>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</si>
  <si>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</si>
  <si>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</si>
  <si>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</si>
  <si>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</si>
  <si>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</si>
  <si>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</si>
  <si>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</si>
  <si>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</si>
  <si>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</si>
  <si>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</si>
  <si>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</si>
  <si>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</si>
  <si>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</si>
  <si>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</si>
  <si>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</si>
  <si>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</si>
  <si>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</si>
  <si>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</si>
  <si>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</si>
  <si>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</si>
  <si>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</si>
  <si>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</si>
  <si>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</si>
  <si>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</si>
  <si>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</si>
  <si>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</si>
  <si>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</si>
  <si>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</si>
  <si>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</si>
  <si>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</si>
  <si>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</si>
  <si>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</si>
  <si>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</si>
  <si>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</si>
  <si>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</si>
  <si>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</si>
  <si>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</si>
  <si>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</si>
  <si>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</si>
  <si>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</si>
  <si>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</si>
  <si>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</si>
  <si>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</si>
  <si>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</si>
  <si>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</si>
  <si>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</si>
  <si>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</si>
  <si>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</si>
  <si>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</si>
  <si>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</si>
  <si>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</si>
  <si>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</si>
  <si>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</si>
  <si>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</si>
  <si>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</si>
  <si>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</si>
  <si>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</si>
  <si>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</si>
  <si>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</si>
  <si>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</si>
  <si>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</si>
  <si>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</si>
  <si>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</si>
  <si>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</si>
  <si>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</si>
  <si>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</si>
  <si>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</si>
  <si>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</si>
  <si>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</si>
  <si>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</si>
  <si>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</si>
  <si>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</si>
  <si>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</si>
  <si>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</si>
  <si>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</si>
  <si>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</si>
  <si>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</si>
  <si>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</si>
  <si>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</si>
  <si>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</si>
  <si>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</si>
  <si>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</si>
  <si>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</si>
  <si>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</si>
  <si>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</si>
  <si>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</si>
  <si>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</si>
  <si>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</si>
  <si>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</si>
  <si>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</si>
  <si>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</si>
  <si>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</si>
  <si>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</si>
  <si>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</si>
  <si>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</si>
  <si>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</si>
  <si>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</si>
  <si>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</si>
  <si>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</si>
  <si>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</si>
  <si>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</si>
  <si>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</si>
  <si>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</si>
  <si>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</si>
  <si>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</si>
  <si>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</si>
  <si>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</si>
  <si>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</si>
  <si>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</si>
  <si>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</si>
  <si>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</si>
  <si>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</si>
  <si>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</si>
  <si>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</si>
  <si>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</si>
  <si>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</si>
  <si>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</si>
  <si>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</si>
  <si>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</si>
  <si>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</si>
  <si>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</si>
  <si>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</si>
  <si>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</si>
  <si>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</si>
  <si>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</si>
  <si>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</si>
  <si>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</si>
  <si>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</si>
  <si>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</si>
  <si>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</si>
  <si>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</si>
  <si>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</si>
  <si>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</si>
  <si>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</si>
  <si>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</si>
  <si>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</si>
  <si>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</si>
  <si>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</si>
  <si>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</si>
  <si>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</si>
  <si>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</si>
  <si>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</si>
  <si>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</si>
  <si>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</si>
  <si>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</si>
  <si>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</si>
  <si>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</si>
  <si>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</si>
  <si>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</si>
  <si>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</si>
  <si>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</si>
  <si>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</si>
  <si>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</si>
  <si>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</si>
  <si>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</si>
  <si>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</si>
  <si>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</si>
  <si>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</si>
  <si>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</si>
  <si>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</si>
  <si>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</si>
  <si>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</si>
  <si>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</si>
  <si>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</si>
  <si>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</si>
  <si>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</si>
  <si>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</si>
  <si>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</si>
  <si>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</si>
  <si>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</si>
  <si>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</si>
  <si>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</si>
  <si>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</si>
  <si>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</si>
  <si>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</si>
  <si>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</si>
  <si>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</si>
  <si>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</si>
  <si>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</si>
  <si>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</si>
  <si>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</si>
  <si>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</si>
  <si>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</si>
  <si>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</si>
  <si>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</si>
  <si>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</si>
  <si>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</si>
  <si>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</si>
  <si>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</si>
  <si>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</si>
  <si>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</si>
  <si>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</si>
  <si>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</si>
  <si>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</si>
  <si>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</si>
  <si>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</si>
  <si>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</si>
  <si>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</si>
  <si>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</si>
  <si>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</si>
  <si>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</si>
  <si>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</si>
  <si>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</si>
  <si>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</si>
  <si>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</si>
  <si>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</si>
  <si>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</si>
  <si>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</si>
  <si>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</si>
  <si>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</si>
  <si>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</si>
  <si>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</si>
  <si>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</si>
  <si>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</si>
  <si>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</si>
  <si>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</si>
  <si>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</si>
  <si>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</si>
  <si>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</si>
  <si>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</si>
  <si>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</si>
  <si>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</si>
  <si>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</si>
  <si>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</si>
  <si>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</si>
  <si>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</si>
  <si>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</si>
  <si>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</si>
  <si>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</si>
  <si>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</si>
  <si>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</si>
  <si>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</si>
  <si>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</si>
  <si>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</si>
  <si>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</si>
  <si>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</si>
  <si>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</si>
  <si>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</si>
  <si>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</si>
  <si>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</si>
  <si>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</si>
  <si>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</si>
  <si>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</si>
  <si>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</si>
  <si>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</si>
  <si>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</si>
  <si>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</si>
  <si>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</si>
  <si>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</si>
  <si>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</si>
  <si>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</si>
  <si>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</si>
  <si>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</si>
  <si>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</si>
  <si>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</si>
  <si>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</si>
  <si>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</si>
  <si>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</si>
  <si>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</si>
  <si>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</si>
  <si>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</si>
  <si>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</si>
  <si>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</si>
  <si>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</si>
  <si>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</si>
  <si>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</si>
  <si>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</si>
  <si>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</si>
  <si>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</si>
  <si>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</si>
  <si>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</si>
  <si>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</si>
  <si>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</si>
  <si>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</si>
  <si>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</si>
  <si>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</si>
  <si>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</si>
  <si>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</si>
  <si>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</si>
  <si>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</si>
  <si>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</si>
  <si>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</si>
  <si>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</si>
  <si>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</si>
  <si>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</si>
  <si>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</si>
  <si>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</si>
  <si>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</si>
  <si>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</si>
  <si>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</si>
  <si>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</si>
  <si>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</si>
  <si>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</si>
  <si>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</si>
  <si>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</si>
  <si>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</si>
  <si>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</si>
  <si>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</si>
  <si>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</si>
  <si>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</si>
  <si>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</si>
  <si>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</si>
  <si>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</si>
  <si>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</si>
  <si>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</si>
  <si>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</si>
  <si>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</si>
  <si>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</si>
  <si>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</si>
  <si>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</si>
  <si>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</si>
  <si>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</si>
  <si>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</si>
  <si>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</si>
  <si>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</si>
  <si>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</si>
  <si>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</si>
  <si>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</si>
  <si>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</si>
  <si>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</si>
  <si>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</si>
  <si>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</si>
  <si>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</si>
  <si>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</si>
  <si>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</si>
  <si>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</si>
  <si>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</si>
  <si>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</si>
  <si>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</si>
  <si>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</si>
  <si>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</si>
  <si>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</si>
  <si>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</si>
  <si>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</si>
  <si>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</si>
  <si>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</si>
  <si>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</si>
  <si>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</si>
  <si>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</si>
  <si>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</si>
  <si>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</si>
  <si>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</si>
  <si>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</si>
  <si>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</si>
  <si>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</si>
  <si>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</si>
  <si>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</si>
  <si>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</si>
  <si>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</si>
  <si>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</si>
  <si>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</si>
  <si>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</si>
  <si>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</si>
  <si>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</si>
  <si>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</si>
  <si>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</si>
  <si>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</si>
  <si>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</si>
  <si>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</si>
  <si>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</si>
  <si>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</si>
  <si>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</si>
  <si>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</si>
  <si>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</si>
  <si>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</si>
  <si>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</si>
  <si>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</si>
  <si>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</si>
  <si>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</si>
  <si>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</si>
  <si>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</si>
  <si>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</si>
  <si>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</si>
  <si>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</si>
  <si>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</si>
  <si>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</si>
  <si>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</si>
  <si>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</si>
  <si>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</si>
  <si>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</si>
  <si>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</si>
  <si>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</si>
  <si>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</si>
  <si>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</si>
  <si>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</si>
  <si>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</si>
  <si>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</si>
  <si>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</si>
  <si>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</si>
  <si>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</si>
  <si>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</si>
  <si>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</si>
  <si>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</si>
  <si>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</si>
  <si>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</si>
  <si>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</si>
  <si>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</si>
  <si>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</si>
  <si>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</si>
  <si>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</si>
  <si>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</si>
  <si>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</si>
  <si>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</si>
  <si>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</si>
  <si>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</si>
  <si>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</si>
  <si>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</si>
  <si>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</si>
  <si>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</si>
  <si>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</si>
  <si>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</si>
  <si>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</si>
  <si>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</si>
  <si>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</si>
  <si>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</si>
  <si>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</si>
  <si>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</si>
  <si>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</si>
  <si>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</si>
  <si>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</si>
  <si>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</si>
  <si>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</si>
  <si>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</si>
  <si>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</si>
  <si>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</si>
  <si>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</si>
  <si>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</si>
  <si>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</si>
  <si>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</si>
  <si>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</si>
  <si>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</si>
  <si>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</si>
  <si>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</si>
  <si>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</si>
  <si>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</si>
  <si>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</si>
  <si>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</si>
  <si>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</si>
  <si>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</si>
  <si>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</si>
  <si>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</si>
  <si>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</si>
  <si>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</si>
  <si>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</si>
  <si>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</si>
  <si>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</si>
  <si>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</si>
  <si>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</si>
  <si>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</si>
  <si>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</si>
  <si>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</si>
  <si>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</si>
  <si>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</si>
  <si>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</si>
  <si>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</si>
  <si>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</si>
  <si>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</si>
  <si>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</si>
  <si>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</si>
  <si>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</si>
  <si>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</si>
  <si>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</si>
  <si>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</si>
  <si>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</si>
  <si>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</si>
  <si>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</si>
  <si>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</si>
  <si>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</si>
  <si>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</si>
  <si>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</si>
  <si>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</si>
  <si>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</si>
  <si>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</si>
  <si>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</si>
  <si>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</si>
  <si>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</si>
  <si>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</si>
  <si>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</si>
  <si>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</si>
  <si>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</si>
  <si>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</si>
  <si>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</si>
  <si>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</si>
  <si>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</si>
  <si>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</si>
  <si>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</si>
  <si>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</si>
  <si>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</si>
  <si>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</si>
  <si>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</si>
  <si>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</si>
  <si>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</si>
  <si>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</si>
  <si>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</si>
  <si>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</si>
  <si>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</si>
  <si>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</si>
  <si>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</si>
  <si>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</si>
  <si>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</si>
  <si>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</si>
  <si>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</si>
  <si>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</si>
  <si>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</si>
  <si>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</si>
  <si>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</si>
  <si>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</si>
  <si>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</si>
  <si>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</si>
  <si>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</si>
  <si>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</si>
  <si>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</si>
  <si>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</si>
  <si>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</si>
  <si>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</si>
  <si>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</si>
  <si>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</si>
  <si>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</si>
  <si>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</si>
  <si>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</si>
  <si>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</si>
  <si>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</si>
  <si>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</si>
  <si>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</si>
  <si>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</si>
  <si>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</si>
  <si>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</si>
  <si>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</si>
  <si>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</si>
  <si>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</si>
  <si>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</si>
  <si>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</si>
  <si>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</si>
  <si>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</si>
  <si>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</si>
  <si>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</si>
  <si>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</si>
  <si>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</si>
  <si>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</si>
  <si>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</si>
  <si>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</si>
  <si>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</si>
  <si>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</si>
  <si>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</si>
  <si>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</si>
  <si>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</si>
  <si>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</si>
  <si>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</si>
  <si>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</si>
  <si>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</si>
  <si>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</si>
  <si>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</si>
  <si>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</si>
  <si>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</si>
  <si>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</si>
  <si>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</si>
  <si>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</si>
  <si>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</si>
  <si>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</si>
  <si>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</si>
  <si>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</si>
  <si>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</si>
  <si>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</si>
  <si>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</si>
  <si>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</si>
  <si>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</si>
  <si>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</si>
  <si>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</si>
  <si>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</si>
  <si>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</si>
  <si>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</si>
  <si>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</si>
  <si>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</si>
  <si>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</si>
  <si>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</si>
  <si>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</si>
  <si>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</si>
  <si>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</si>
  <si>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</si>
  <si>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</si>
  <si>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</si>
  <si>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</si>
  <si>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</si>
  <si>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</si>
  <si>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</si>
  <si>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</si>
  <si>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</si>
  <si>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</si>
  <si>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</si>
  <si>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</si>
  <si>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</si>
  <si>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</si>
  <si>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</si>
  <si>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</si>
  <si>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</si>
  <si>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</si>
  <si>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</si>
  <si>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</si>
  <si>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</si>
  <si>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</si>
  <si>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</si>
  <si>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</si>
  <si>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</si>
  <si>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</si>
  <si>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</si>
  <si>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</si>
  <si>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</si>
  <si>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</si>
  <si>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</si>
  <si>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</si>
  <si>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</si>
  <si>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</si>
  <si>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</si>
  <si>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</si>
  <si>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</si>
  <si>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</si>
  <si>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</si>
  <si>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</si>
  <si>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</si>
  <si>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</si>
  <si>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</si>
  <si>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</si>
  <si>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</si>
  <si>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</si>
  <si>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</si>
  <si>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</si>
  <si>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</si>
  <si>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</si>
  <si>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</si>
  <si>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</si>
  <si>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</si>
  <si>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</si>
  <si>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</si>
  <si>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</si>
  <si>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</si>
  <si>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</si>
  <si>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</si>
  <si>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</si>
  <si>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</si>
  <si>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</si>
  <si>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</si>
  <si>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</si>
  <si>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</si>
  <si>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</si>
  <si>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</si>
  <si>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</si>
  <si>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</si>
  <si>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</si>
  <si>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</si>
  <si>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</si>
  <si>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</si>
  <si>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</si>
  <si>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</si>
  <si>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</si>
  <si>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</si>
  <si>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</si>
  <si>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</si>
  <si>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</si>
  <si>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</si>
  <si>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</si>
  <si>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</si>
  <si>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</si>
  <si>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</si>
  <si>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</si>
  <si>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</si>
  <si>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</si>
  <si>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</si>
  <si>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</si>
  <si>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</si>
  <si>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</si>
  <si>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</si>
  <si>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</si>
  <si>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</si>
  <si>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</si>
  <si>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</si>
  <si>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</si>
  <si>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</si>
  <si>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</si>
  <si>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</si>
  <si>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</si>
  <si>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</si>
  <si>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</si>
  <si>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</si>
  <si>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</si>
  <si>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</si>
  <si>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</si>
  <si>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</si>
  <si>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</si>
  <si>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</si>
  <si>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</si>
  <si>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</si>
  <si>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</si>
  <si>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</si>
  <si>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</si>
  <si>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</si>
  <si>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</si>
  <si>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</si>
  <si>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</si>
  <si>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</si>
  <si>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</si>
  <si>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</si>
  <si>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</si>
  <si>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</si>
  <si>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</si>
  <si>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</si>
  <si>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</si>
  <si>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</si>
  <si>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</si>
  <si>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</si>
  <si>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</si>
  <si>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</si>
  <si>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</si>
  <si>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</si>
  <si>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</si>
  <si>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</si>
  <si>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</si>
  <si>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</si>
  <si>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</si>
  <si>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</si>
  <si>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</si>
  <si>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</si>
  <si>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</si>
  <si>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</si>
  <si>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</si>
  <si>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</si>
  <si>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</si>
  <si>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</si>
  <si>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</si>
  <si>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</si>
  <si>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</si>
  <si>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</si>
  <si>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</si>
  <si>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</si>
  <si>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</si>
  <si>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</si>
  <si>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</si>
  <si>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</si>
  <si>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</si>
  <si>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</si>
  <si>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</si>
  <si>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</si>
  <si>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</si>
  <si>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</si>
  <si>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</si>
  <si>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</si>
  <si>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</si>
  <si>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</si>
  <si>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</si>
  <si>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</si>
  <si>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</si>
  <si>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</si>
  <si>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</si>
  <si>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</si>
  <si>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</si>
  <si>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</si>
  <si>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</si>
  <si>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</si>
  <si>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</si>
  <si>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</si>
  <si>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</si>
  <si>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</si>
  <si>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</si>
  <si>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</si>
  <si>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</si>
  <si>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</si>
  <si>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</si>
  <si>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</si>
  <si>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</si>
  <si>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</si>
  <si>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</si>
  <si>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</si>
  <si>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</si>
  <si>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</si>
  <si>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</si>
  <si>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</si>
  <si>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</si>
  <si>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</si>
  <si>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</si>
  <si>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</si>
  <si>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</si>
  <si>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</si>
  <si>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</si>
  <si>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</si>
  <si>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</si>
  <si>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</si>
  <si>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</si>
  <si>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</si>
  <si>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</si>
  <si>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</si>
  <si>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</si>
  <si>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</si>
  <si>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</si>
  <si>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</si>
  <si>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</si>
  <si>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</si>
  <si>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</si>
  <si>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</si>
  <si>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</si>
  <si>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</si>
  <si>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</si>
  <si>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</si>
  <si>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</si>
  <si>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</si>
  <si>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</si>
  <si>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</si>
  <si>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</si>
  <si>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</si>
  <si>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</si>
  <si>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</si>
  <si>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</si>
  <si>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</si>
  <si>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</si>
  <si>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</si>
  <si>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</si>
  <si>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</si>
  <si>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</si>
  <si>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</si>
  <si>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</si>
  <si>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</si>
  <si>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</si>
  <si>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</si>
  <si>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</si>
  <si>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</si>
  <si>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</si>
  <si>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</si>
  <si>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</si>
  <si>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</si>
  <si>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</si>
  <si>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</si>
  <si>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</si>
  <si>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</si>
  <si>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</si>
  <si>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</si>
  <si>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</si>
  <si>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</si>
  <si>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</si>
  <si>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</si>
  <si>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</si>
  <si>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</si>
  <si>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</si>
  <si>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</si>
  <si>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</si>
  <si>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</si>
  <si>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</si>
  <si>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</si>
  <si>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</si>
  <si>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</si>
  <si>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</si>
  <si>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</si>
  <si>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</si>
  <si>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</si>
  <si>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</si>
  <si>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</si>
  <si>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</si>
  <si>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</si>
  <si>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</si>
  <si>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</si>
  <si>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</si>
  <si>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</si>
  <si>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</si>
  <si>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</si>
  <si>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</si>
  <si>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</si>
  <si>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</si>
  <si>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</si>
  <si>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</si>
  <si>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</si>
  <si>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</si>
  <si>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</si>
  <si>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</si>
  <si>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</si>
  <si>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</si>
  <si>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</si>
  <si>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</si>
  <si>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</si>
  <si>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</si>
  <si>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</si>
  <si>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</si>
  <si>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</si>
  <si>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</si>
  <si>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</si>
  <si>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</si>
  <si>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</si>
  <si>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</si>
  <si>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</si>
  <si>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</si>
  <si>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</si>
  <si>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</si>
  <si>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</si>
  <si>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</si>
  <si>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</si>
  <si>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</si>
  <si>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</si>
  <si>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</si>
  <si>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</si>
  <si>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</si>
  <si>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</si>
  <si>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</si>
  <si>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</si>
  <si>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</si>
  <si>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</si>
  <si>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</si>
  <si>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</si>
  <si>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</si>
  <si>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</si>
  <si>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</si>
  <si>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</si>
  <si>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</si>
  <si>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</si>
  <si>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</si>
  <si>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</si>
  <si>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</si>
  <si>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</si>
  <si>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</si>
  <si>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</si>
  <si>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</si>
  <si>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</si>
  <si>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</si>
  <si>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</si>
  <si>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</si>
  <si>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</si>
  <si>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</si>
  <si>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</si>
  <si>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</si>
  <si>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</si>
  <si>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</si>
  <si>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</si>
  <si>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</si>
  <si>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</si>
  <si>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</si>
  <si>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</si>
  <si>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</si>
  <si>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</si>
  <si>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</si>
  <si>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</si>
  <si>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</si>
  <si>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</si>
  <si>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</si>
  <si>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</si>
  <si>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</si>
  <si>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</si>
  <si>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</si>
  <si>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</si>
  <si>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</si>
  <si>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</si>
  <si>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</si>
  <si>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</si>
  <si>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</si>
  <si>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</si>
  <si>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</si>
  <si>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</si>
  <si>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</si>
  <si>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</si>
  <si>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</si>
  <si>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</si>
  <si>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</si>
  <si>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</si>
  <si>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</si>
  <si>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</si>
  <si>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</si>
  <si>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</si>
  <si>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</si>
  <si>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</si>
  <si>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</si>
  <si>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</si>
  <si>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</si>
  <si>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</si>
  <si>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</si>
  <si>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</si>
  <si>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</si>
  <si>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</si>
  <si>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</si>
  <si>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</si>
  <si>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</si>
  <si>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</si>
  <si>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</si>
  <si>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</si>
  <si>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</si>
  <si>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</si>
  <si>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</si>
  <si>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</si>
  <si>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</si>
  <si>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</si>
  <si>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</si>
  <si>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</si>
  <si>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</si>
  <si>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</si>
  <si>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</si>
  <si>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</si>
  <si>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</si>
  <si>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</si>
  <si>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</si>
  <si>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</si>
  <si>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</si>
  <si>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</si>
  <si>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</si>
  <si>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</si>
  <si>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</si>
  <si>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</si>
  <si>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</si>
  <si>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</si>
  <si>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</si>
  <si>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</si>
  <si>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</si>
  <si>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</si>
  <si>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</si>
  <si>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</si>
  <si>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</si>
  <si>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</si>
  <si>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</si>
  <si>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</si>
  <si>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</si>
  <si>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</si>
  <si>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</si>
  <si>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</si>
  <si>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</si>
  <si>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</si>
  <si>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</si>
  <si>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</si>
  <si>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</si>
  <si>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</si>
  <si>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</si>
  <si>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</si>
  <si>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</si>
  <si>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</si>
  <si>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</si>
  <si>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</si>
  <si>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</si>
  <si>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</si>
  <si>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</si>
  <si>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</si>
  <si>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</si>
  <si>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</si>
  <si>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</si>
  <si>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</si>
  <si>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</si>
  <si>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</si>
  <si>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</si>
  <si>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</si>
  <si>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</si>
  <si>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</si>
  <si>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</si>
  <si>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</si>
  <si>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</si>
  <si>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</si>
  <si>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</si>
  <si>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</si>
  <si>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</si>
  <si>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</si>
  <si>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</si>
  <si>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</si>
  <si>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</si>
  <si>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</si>
  <si>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</si>
  <si>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</si>
  <si>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</si>
  <si>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</si>
  <si>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</si>
  <si>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</si>
  <si>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</si>
  <si>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</si>
  <si>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</si>
  <si>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</si>
  <si>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</si>
  <si>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</si>
  <si>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</si>
  <si>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</si>
  <si>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</si>
  <si>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</si>
  <si>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</si>
  <si>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</si>
  <si>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</si>
  <si>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</si>
  <si>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</si>
  <si>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</si>
  <si>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</si>
  <si>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</si>
  <si>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</si>
  <si>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</si>
  <si>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</si>
  <si>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</si>
  <si>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</si>
  <si>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</si>
  <si>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</si>
  <si>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</si>
  <si>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</si>
  <si>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</si>
  <si>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</si>
  <si>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</si>
  <si>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</si>
  <si>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</si>
  <si>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</si>
  <si>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</si>
  <si>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</si>
  <si>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</si>
  <si>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</si>
  <si>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</si>
  <si>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</si>
  <si>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</si>
  <si>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</si>
  <si>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</si>
  <si>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</si>
  <si>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</si>
  <si>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</si>
  <si>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</si>
  <si>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</si>
  <si>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</si>
  <si>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</si>
  <si>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</si>
  <si>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</si>
  <si>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</si>
  <si>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</si>
  <si>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</si>
  <si>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</si>
  <si>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</si>
  <si>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</si>
  <si>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</si>
  <si>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</si>
  <si>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</si>
  <si>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</si>
  <si>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</si>
  <si>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</si>
  <si>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</si>
  <si>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</si>
  <si>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</si>
  <si>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</si>
  <si>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</si>
  <si>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</si>
  <si>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</si>
  <si>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</si>
  <si>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</si>
  <si>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</si>
  <si>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</si>
  <si>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</si>
  <si>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</si>
  <si>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</si>
  <si>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</si>
  <si>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</si>
  <si>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</si>
  <si>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</si>
  <si>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</si>
  <si>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</si>
  <si>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</si>
  <si>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</si>
  <si>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</si>
  <si>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</si>
  <si>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</si>
  <si>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</si>
  <si>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</si>
  <si>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</si>
  <si>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</si>
  <si>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</si>
  <si>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</si>
  <si>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</si>
  <si>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</si>
  <si>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</si>
  <si>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</si>
  <si>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</si>
  <si>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</si>
  <si>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</si>
  <si>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</si>
  <si>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</si>
  <si>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</si>
  <si>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</si>
  <si>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</si>
  <si>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</si>
  <si>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</si>
  <si>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</si>
  <si>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</si>
  <si>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</si>
  <si>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</si>
  <si>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</si>
  <si>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</si>
  <si>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</si>
  <si>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</si>
  <si>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</si>
  <si>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</si>
  <si>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</si>
  <si>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</si>
  <si>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</si>
  <si>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</si>
  <si>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</si>
  <si>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</si>
  <si>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</si>
  <si>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</si>
  <si>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</si>
  <si>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</si>
  <si>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</si>
  <si>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</si>
  <si>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</si>
  <si>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</si>
  <si>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</si>
  <si>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</si>
  <si>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</si>
  <si>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</si>
  <si>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</si>
  <si>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</si>
  <si>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</si>
  <si>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</si>
  <si>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</si>
  <si>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</si>
  <si>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</si>
  <si>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</si>
  <si>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</si>
  <si>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</si>
  <si>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</si>
  <si>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</si>
  <si>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</si>
  <si>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</si>
  <si>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</si>
  <si>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</si>
  <si>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</si>
  <si>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</si>
  <si>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</si>
  <si>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</si>
  <si>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</si>
  <si>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</si>
  <si>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</si>
  <si>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</si>
  <si>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</si>
  <si>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</si>
  <si>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</si>
  <si>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</si>
  <si>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</si>
  <si>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</si>
  <si>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</si>
  <si>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</si>
  <si>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</si>
  <si>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</si>
  <si>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</si>
  <si>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</si>
  <si>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</si>
  <si>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</si>
  <si>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</si>
  <si>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</si>
  <si>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</si>
  <si>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</si>
  <si>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</si>
  <si>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</si>
  <si>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</si>
  <si>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</si>
  <si>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</si>
  <si>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</si>
  <si>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</si>
  <si>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</si>
  <si>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</si>
  <si>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</si>
  <si>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</si>
  <si>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</si>
  <si>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</si>
  <si>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</si>
  <si>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</si>
  <si>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</si>
  <si>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</si>
  <si>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</si>
  <si>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</si>
  <si>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</si>
  <si>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</si>
  <si>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</si>
  <si>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</si>
  <si>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</si>
  <si>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</si>
  <si>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</si>
  <si>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</si>
  <si>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</si>
  <si>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</si>
  <si>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</si>
  <si>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</si>
  <si>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</si>
  <si>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</si>
  <si>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</si>
  <si>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</si>
  <si>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</si>
  <si>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</si>
  <si>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</si>
  <si>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</si>
  <si>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</si>
  <si>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</si>
  <si>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</si>
  <si>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</si>
  <si>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</si>
  <si>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</si>
  <si>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</si>
  <si>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</si>
  <si>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</si>
  <si>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</si>
  <si>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</si>
  <si>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</si>
  <si>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</si>
  <si>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</si>
  <si>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</si>
  <si>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</si>
  <si>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</si>
  <si>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</si>
  <si>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</si>
  <si>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</si>
  <si>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</si>
  <si>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</si>
  <si>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</si>
  <si>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</si>
  <si>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</si>
  <si>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</si>
  <si>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</si>
  <si>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</si>
  <si>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</si>
  <si>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</si>
  <si>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</si>
  <si>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</si>
  <si>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</si>
  <si>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</si>
  <si>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</si>
  <si>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</si>
  <si>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</si>
  <si>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</si>
  <si>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</si>
  <si>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</si>
  <si>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</si>
  <si>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</si>
  <si>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</si>
  <si>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</si>
  <si>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</si>
  <si>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</si>
  <si>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</si>
  <si>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</si>
  <si>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</si>
  <si>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</si>
  <si>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</si>
  <si>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</si>
  <si>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</si>
  <si>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</si>
  <si>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</si>
  <si>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</si>
  <si>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</si>
  <si>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</si>
  <si>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</si>
  <si>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</si>
  <si>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</si>
  <si>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</si>
  <si>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</si>
  <si>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</si>
  <si>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</si>
  <si>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</si>
  <si>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</si>
  <si>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</si>
  <si>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</si>
  <si>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</si>
  <si>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</si>
  <si>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</si>
  <si>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</si>
  <si>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</si>
  <si>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</si>
  <si>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</si>
  <si>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</si>
  <si>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</si>
  <si>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</si>
  <si>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</si>
  <si>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</si>
  <si>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</si>
  <si>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</si>
  <si>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</si>
  <si>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</si>
  <si>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</si>
  <si>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</si>
  <si>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</si>
  <si>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</si>
  <si>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</si>
  <si>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</si>
  <si>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</si>
  <si>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</si>
  <si>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</si>
  <si>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</si>
  <si>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</si>
  <si>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</si>
  <si>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</si>
  <si>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</si>
  <si>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</si>
  <si>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</si>
  <si>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</si>
  <si>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</si>
  <si>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</si>
  <si>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</si>
  <si>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</si>
  <si>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</si>
  <si>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</si>
  <si>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</si>
  <si>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</si>
  <si>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</si>
  <si>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</si>
  <si>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</si>
  <si>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</si>
  <si>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</si>
  <si>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</si>
  <si>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</si>
  <si>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</si>
  <si>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</si>
  <si>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</si>
  <si>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</si>
  <si>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</si>
  <si>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</si>
  <si>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</si>
  <si>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</si>
  <si>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</si>
  <si>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</si>
  <si>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</si>
  <si>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</si>
  <si>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</si>
  <si>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</si>
  <si>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</si>
  <si>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</si>
  <si>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</si>
  <si>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</si>
  <si>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</si>
  <si>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</si>
  <si>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</si>
  <si>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</si>
  <si>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</si>
  <si>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</si>
  <si>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</si>
  <si>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</si>
  <si>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</si>
  <si>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</si>
  <si>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</si>
  <si>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</si>
  <si>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</si>
  <si>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</si>
  <si>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</si>
  <si>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</si>
  <si>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</si>
  <si>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</si>
  <si>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</si>
  <si>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</si>
  <si>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</si>
  <si>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</si>
  <si>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</si>
  <si>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</si>
  <si>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</si>
  <si>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</si>
  <si>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</si>
  <si>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</si>
  <si>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</si>
  <si>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</si>
  <si>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</si>
  <si>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</si>
  <si>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</si>
  <si>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</si>
  <si>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</si>
  <si>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</si>
  <si>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</si>
  <si>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</si>
  <si>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</si>
  <si>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</si>
  <si>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</si>
  <si>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</si>
  <si>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</si>
  <si>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</si>
  <si>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</si>
  <si>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</si>
  <si>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</si>
  <si>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</si>
  <si>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</si>
  <si>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</si>
  <si>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</si>
  <si>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</si>
  <si>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</si>
  <si>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</si>
  <si>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</si>
  <si>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</si>
  <si>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</si>
  <si>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</si>
  <si>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</si>
  <si>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</si>
  <si>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</si>
  <si>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</si>
  <si>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</si>
  <si>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</si>
  <si>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</si>
  <si>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</si>
  <si>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</si>
  <si>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</si>
  <si>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</si>
  <si>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</si>
  <si>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</si>
  <si>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</si>
  <si>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</si>
  <si>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</si>
  <si>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</si>
  <si>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</si>
  <si>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</si>
  <si>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</si>
  <si>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</si>
  <si>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</si>
  <si>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</si>
  <si>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</si>
  <si>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</si>
  <si>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</si>
  <si>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</si>
  <si>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</si>
  <si>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</si>
  <si>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</si>
  <si>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</si>
  <si>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</si>
  <si>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</si>
  <si>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</si>
  <si>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</si>
  <si>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</si>
  <si>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</si>
  <si>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</si>
  <si>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</si>
  <si>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</si>
  <si>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</si>
  <si>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</si>
  <si>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</si>
  <si>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</si>
  <si>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</si>
  <si>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</si>
  <si>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</si>
  <si>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</si>
  <si>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</si>
  <si>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</si>
  <si>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</si>
  <si>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</si>
  <si>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</si>
  <si>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</si>
  <si>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</si>
  <si>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</si>
  <si>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</si>
  <si>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</si>
  <si>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</si>
  <si>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</si>
  <si>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</si>
  <si>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</si>
  <si>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</si>
  <si>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</si>
  <si>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</si>
  <si>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</si>
  <si>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</si>
  <si>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</si>
  <si>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</si>
  <si>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</si>
  <si>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</si>
  <si>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</si>
  <si>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</si>
  <si>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</si>
  <si>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</si>
  <si>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</si>
  <si>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</si>
  <si>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</si>
  <si>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</si>
  <si>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</si>
  <si>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</si>
  <si>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</si>
  <si>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</si>
  <si>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</si>
  <si>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</si>
  <si>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</si>
  <si>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</si>
  <si>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</si>
  <si>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</si>
  <si>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</si>
  <si>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</si>
  <si>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</si>
  <si>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</si>
  <si>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</si>
  <si>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</si>
  <si>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</si>
  <si>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</si>
  <si>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</si>
  <si>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</si>
  <si>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</si>
  <si>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</si>
  <si>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</si>
  <si>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</si>
  <si>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</si>
  <si>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</si>
  <si>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</si>
  <si>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</si>
  <si>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</si>
  <si>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</si>
  <si>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</si>
  <si>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</si>
  <si>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</si>
  <si>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</si>
  <si>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</si>
  <si>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</si>
  <si>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</si>
  <si>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</si>
  <si>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</si>
  <si>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</si>
  <si>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</si>
  <si>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</si>
  <si>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</si>
  <si>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</si>
  <si>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</si>
  <si>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</si>
  <si>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</si>
  <si>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</si>
  <si>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</si>
  <si>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</si>
  <si>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</si>
  <si>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</si>
  <si>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</si>
  <si>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</si>
  <si>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</si>
  <si>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</si>
  <si>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</si>
  <si>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</si>
  <si>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</si>
  <si>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</si>
  <si>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</si>
  <si>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</si>
  <si>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</si>
  <si>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</si>
  <si>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</si>
  <si>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</si>
  <si>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</si>
  <si>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</si>
  <si>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</si>
  <si>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</si>
  <si>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</si>
  <si>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</si>
  <si>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</si>
  <si>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</si>
  <si>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</si>
  <si>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</si>
  <si>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</si>
  <si>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</si>
  <si>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</si>
  <si>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</si>
  <si>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</si>
  <si>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</si>
  <si>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</si>
  <si>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</si>
  <si>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</si>
  <si>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</si>
  <si>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</si>
  <si>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</si>
  <si>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</si>
  <si>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</si>
  <si>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</si>
  <si>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</si>
  <si>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</si>
  <si>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</si>
  <si>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</si>
  <si>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</si>
  <si>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</si>
  <si>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</si>
  <si>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</si>
  <si>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</si>
  <si>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</si>
  <si>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</si>
  <si>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</si>
  <si>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</si>
  <si>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</si>
  <si>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</si>
  <si>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</si>
  <si>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</si>
  <si>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</si>
  <si>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</si>
  <si>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</si>
  <si>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</si>
  <si>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</si>
  <si>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</si>
  <si>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</si>
  <si>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</si>
  <si>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</si>
  <si>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</si>
  <si>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</si>
  <si>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</si>
  <si>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</si>
  <si>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</si>
  <si>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</si>
  <si>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</si>
  <si>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</si>
  <si>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</si>
  <si>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</si>
  <si>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</si>
  <si>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</si>
  <si>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</si>
  <si>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</si>
  <si>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</si>
  <si>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</si>
  <si>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</si>
  <si>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</si>
  <si>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</si>
  <si>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</si>
  <si>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</si>
  <si>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</si>
  <si>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</si>
  <si>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</si>
  <si>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</si>
  <si>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</si>
  <si>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</si>
  <si>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</si>
  <si>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</si>
  <si>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</si>
  <si>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</si>
  <si>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</si>
  <si>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</si>
  <si>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</si>
  <si>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</si>
  <si>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</si>
  <si>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</si>
  <si>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</si>
  <si>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</si>
  <si>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</si>
  <si>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</si>
  <si>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</si>
  <si>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</si>
  <si>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</si>
  <si>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</si>
  <si>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</si>
  <si>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</si>
  <si>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</si>
  <si>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</si>
  <si>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</si>
  <si>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</si>
  <si>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</si>
  <si>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</si>
  <si>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</si>
  <si>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</si>
  <si>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</si>
  <si>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</si>
  <si>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</si>
  <si>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</si>
  <si>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</si>
  <si>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</si>
  <si>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</si>
  <si>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</si>
  <si>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</si>
  <si>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</si>
  <si>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</si>
  <si>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</si>
  <si>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</si>
  <si>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</si>
  <si>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</si>
  <si>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</si>
  <si>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</si>
  <si>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</si>
  <si>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</si>
  <si>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</si>
  <si>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</si>
  <si>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</si>
  <si>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</si>
  <si>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</si>
  <si>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</si>
  <si>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</si>
  <si>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</si>
  <si>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</si>
  <si>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</si>
  <si>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</si>
  <si>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</si>
  <si>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</si>
  <si>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</si>
  <si>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</si>
  <si>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</si>
  <si>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</si>
  <si>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</si>
  <si>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</si>
  <si>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</si>
  <si>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</si>
  <si>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</si>
  <si>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</si>
  <si>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</si>
  <si>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</si>
  <si>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</si>
  <si>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</si>
  <si>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</si>
  <si>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</si>
  <si>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</si>
  <si>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</si>
  <si>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</si>
  <si>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</si>
  <si>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</si>
  <si>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</si>
  <si>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</si>
  <si>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</si>
  <si>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</si>
  <si>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</si>
  <si>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</si>
  <si>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</si>
  <si>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</si>
  <si>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</si>
  <si>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</si>
  <si>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</si>
  <si>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</si>
  <si>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</si>
  <si>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</si>
  <si>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</si>
  <si>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</si>
  <si>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</si>
  <si>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</si>
  <si>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</si>
  <si>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</si>
  <si>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</si>
  <si>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</si>
  <si>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</si>
  <si>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</si>
  <si>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</si>
  <si>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</si>
  <si>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</si>
  <si>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</si>
  <si>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</si>
  <si>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</si>
  <si>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</si>
  <si>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</si>
  <si>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</si>
  <si>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</si>
  <si>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</si>
  <si>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</si>
  <si>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</si>
  <si>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</si>
  <si>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</si>
  <si>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</si>
  <si>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</si>
  <si>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</si>
  <si>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</si>
  <si>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</si>
  <si>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</si>
  <si>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</si>
  <si>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</si>
  <si>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</si>
  <si>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</si>
  <si>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</si>
  <si>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</si>
  <si>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</si>
  <si>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</si>
  <si>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</si>
  <si>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</si>
  <si>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</si>
  <si>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</si>
  <si>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</si>
  <si>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</si>
  <si>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</si>
  <si>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</si>
  <si>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</si>
  <si>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</si>
  <si>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</si>
  <si>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</si>
  <si>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</si>
  <si>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</si>
  <si>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</si>
  <si>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</si>
  <si>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</si>
  <si>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</si>
  <si>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</si>
  <si>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</si>
  <si>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</si>
  <si>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</si>
  <si>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</si>
  <si>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</si>
  <si>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</si>
  <si>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</si>
  <si>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</si>
  <si>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</si>
  <si>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</si>
  <si>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</si>
  <si>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</si>
  <si>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</si>
  <si>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</si>
  <si>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</si>
  <si>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</si>
  <si>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</si>
  <si>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</si>
  <si>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</si>
  <si>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</si>
  <si>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</si>
  <si>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</si>
  <si>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</si>
  <si>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</si>
  <si>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</si>
  <si>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</si>
  <si>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</si>
  <si>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</si>
  <si>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</si>
  <si>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</si>
  <si>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</si>
  <si>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</si>
  <si>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</si>
  <si>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</si>
  <si>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</si>
  <si>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</si>
  <si>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</si>
  <si>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</si>
  <si>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</si>
  <si>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</si>
  <si>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</si>
  <si>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</si>
  <si>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</si>
  <si>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</si>
  <si>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</si>
  <si>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</si>
  <si>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</si>
  <si>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</si>
  <si>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</si>
  <si>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</si>
  <si>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</si>
  <si>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</si>
  <si>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</si>
  <si>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</si>
  <si>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</si>
  <si>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</si>
  <si>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</si>
  <si>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</si>
  <si>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</si>
  <si>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</si>
  <si>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</si>
  <si>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</si>
  <si>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</si>
  <si>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</si>
  <si>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</si>
  <si>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</si>
  <si>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</si>
  <si>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</si>
  <si>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</si>
  <si>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</si>
  <si>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</si>
  <si>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</si>
  <si>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</si>
  <si>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</si>
  <si>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</si>
  <si>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</si>
  <si>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</si>
  <si>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</si>
  <si>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</si>
  <si>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</si>
  <si>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</si>
  <si>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</si>
  <si>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</si>
  <si>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</si>
  <si>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</si>
  <si>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</si>
  <si>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</si>
  <si>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</si>
  <si>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</si>
  <si>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</si>
  <si>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</si>
  <si>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</si>
  <si>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</si>
  <si>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</si>
  <si>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</si>
  <si>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</si>
  <si>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</si>
  <si>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</si>
  <si>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</si>
  <si>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</si>
  <si>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</si>
  <si>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</si>
  <si>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</si>
  <si>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</si>
  <si>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</si>
  <si>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</si>
  <si>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</si>
  <si>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</si>
  <si>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</si>
  <si>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</si>
  <si>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</si>
  <si>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</si>
  <si>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</si>
  <si>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</si>
  <si>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</si>
  <si>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</si>
  <si>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</si>
  <si>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</si>
  <si>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</si>
  <si>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</si>
  <si>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</si>
  <si>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</si>
  <si>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</si>
  <si>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</si>
  <si>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</si>
  <si>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</si>
  <si>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</si>
  <si>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</si>
  <si>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</si>
  <si>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</si>
  <si>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</si>
  <si>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</si>
  <si>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</si>
  <si>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</si>
  <si>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</si>
  <si>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</si>
  <si>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</si>
  <si>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</si>
  <si>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</si>
  <si>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</si>
  <si>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</si>
  <si>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</si>
  <si>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</si>
  <si>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</si>
  <si>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</si>
  <si>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</si>
  <si>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</si>
  <si>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</si>
  <si>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</si>
  <si>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</si>
  <si>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</si>
  <si>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</si>
  <si>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</si>
  <si>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</si>
  <si>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</si>
  <si>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</si>
  <si>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</si>
  <si>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</si>
  <si>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</si>
  <si>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</si>
  <si>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</si>
  <si>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</si>
  <si>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</si>
  <si>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</si>
  <si>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</si>
  <si>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</si>
  <si>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</si>
  <si>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</si>
  <si>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</si>
  <si>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</si>
  <si>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</si>
  <si>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</si>
  <si>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</si>
  <si>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</si>
  <si>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</si>
  <si>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</si>
  <si>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</si>
  <si>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</si>
  <si>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</si>
  <si>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</si>
  <si>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</si>
  <si>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</si>
  <si>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</si>
  <si>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</si>
  <si>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</si>
  <si>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</si>
  <si>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</si>
  <si>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</si>
  <si>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</si>
  <si>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</si>
  <si>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</si>
  <si>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</si>
  <si>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</si>
  <si>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</si>
  <si>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</si>
  <si>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</si>
  <si>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</si>
  <si>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</si>
  <si>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</si>
  <si>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</si>
  <si>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</si>
  <si>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</si>
  <si>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</si>
  <si>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</si>
  <si>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</si>
  <si>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</si>
  <si>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</si>
  <si>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</si>
  <si>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</si>
  <si>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</si>
  <si>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</si>
  <si>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</si>
  <si>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</si>
  <si>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</si>
  <si>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</si>
  <si>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</si>
  <si>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</si>
  <si>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</si>
  <si>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</si>
  <si>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</si>
  <si>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</si>
  <si>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</si>
  <si>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</si>
  <si>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</si>
  <si>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</si>
  <si>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</si>
  <si>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</si>
  <si>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</si>
  <si>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</si>
  <si>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</si>
  <si>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</si>
  <si>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</si>
  <si>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</si>
  <si>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</si>
  <si>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</si>
  <si>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</si>
  <si>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</si>
  <si>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</si>
  <si>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</si>
  <si>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</si>
  <si>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</si>
  <si>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</si>
  <si>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</si>
  <si>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</si>
  <si>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</si>
  <si>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</si>
  <si>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</si>
  <si>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</si>
  <si>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</si>
  <si>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</si>
  <si>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</si>
  <si>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</si>
  <si>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</si>
  <si>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</si>
  <si>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</si>
  <si>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</si>
  <si>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</si>
  <si>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</si>
  <si>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</si>
  <si>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</si>
  <si>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</si>
  <si>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</si>
  <si>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</si>
  <si>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</si>
  <si>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</si>
  <si>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</si>
  <si>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</si>
  <si>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</si>
  <si>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</si>
  <si>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</si>
  <si>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</si>
  <si>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</si>
  <si>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</si>
  <si>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</si>
  <si>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</si>
  <si>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</si>
  <si>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</si>
  <si>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</si>
  <si>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</si>
  <si>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</si>
  <si>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</si>
  <si>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</si>
  <si>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</si>
  <si>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</si>
  <si>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</si>
  <si>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</si>
  <si>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</si>
  <si>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</si>
  <si>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</si>
  <si>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</si>
  <si>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</si>
  <si>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</si>
  <si>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</si>
  <si>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</si>
  <si>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</si>
  <si>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</si>
  <si>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</si>
  <si>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</si>
  <si>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</si>
  <si>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</si>
  <si>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</si>
  <si>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</si>
  <si>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</si>
  <si>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</si>
  <si>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</si>
  <si>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</si>
  <si>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</si>
  <si>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</si>
  <si>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</si>
  <si>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</si>
  <si>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</si>
  <si>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</si>
  <si>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</si>
  <si>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</si>
  <si>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</si>
  <si>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</si>
  <si>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</si>
  <si>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</si>
  <si>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</si>
  <si>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</si>
  <si>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</si>
  <si>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</si>
  <si>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</si>
  <si>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</si>
  <si>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</si>
  <si>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</si>
  <si>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</si>
  <si>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</si>
  <si>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</si>
  <si>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</si>
  <si>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</si>
  <si>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</si>
  <si>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</si>
  <si>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</si>
  <si>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</si>
  <si>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</si>
  <si>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</si>
  <si>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</si>
  <si>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</si>
  <si>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</si>
  <si>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</si>
  <si>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</si>
  <si>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</si>
  <si>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</si>
  <si>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</si>
  <si>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</si>
  <si>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</si>
  <si>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</si>
  <si>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</si>
  <si>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</si>
  <si>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</si>
  <si>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</si>
  <si>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</si>
  <si>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</si>
  <si>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</si>
  <si>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</si>
  <si>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</si>
  <si>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</si>
  <si>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</si>
  <si>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</si>
  <si>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</si>
  <si>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</si>
  <si>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</si>
  <si>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</si>
  <si>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</si>
  <si>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</si>
  <si>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</si>
  <si>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</si>
  <si>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</si>
  <si>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</si>
  <si>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</si>
  <si>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</si>
  <si>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</si>
  <si>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</si>
  <si>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</si>
  <si>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</si>
  <si>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</si>
  <si>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</si>
  <si>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</si>
  <si>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</si>
  <si>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</si>
  <si>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</si>
  <si>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</si>
  <si>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</si>
  <si>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</si>
  <si>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</si>
  <si>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</si>
  <si>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</si>
  <si>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</si>
  <si>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</si>
  <si>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</si>
  <si>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</si>
  <si>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</si>
  <si>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</si>
  <si>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</si>
  <si>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</si>
  <si>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</si>
  <si>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</si>
  <si>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</si>
  <si>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</si>
  <si>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</si>
  <si>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</si>
  <si>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</si>
  <si>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</si>
  <si>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</si>
  <si>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</si>
  <si>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</si>
  <si>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</si>
  <si>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</si>
  <si>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</si>
  <si>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</si>
  <si>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</si>
  <si>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</si>
  <si>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</si>
  <si>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</si>
  <si>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</si>
  <si>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</si>
  <si>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</si>
  <si>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</si>
  <si>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</si>
  <si>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</si>
  <si>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</si>
  <si>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</si>
  <si>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</si>
  <si>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</si>
  <si>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</si>
  <si>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</si>
  <si>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</si>
  <si>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</si>
  <si>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</si>
  <si>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</si>
  <si>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</si>
  <si>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</si>
  <si>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</si>
  <si>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</si>
  <si>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</si>
  <si>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</si>
  <si>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</si>
  <si>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</si>
  <si>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</si>
  <si>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</si>
  <si>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</si>
  <si>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</si>
  <si>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</si>
  <si>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</si>
  <si>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</si>
  <si>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</si>
  <si>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</si>
  <si>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</si>
  <si>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</si>
  <si>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</si>
  <si>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</si>
  <si>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</si>
  <si>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</si>
  <si>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</si>
  <si>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</si>
  <si>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</si>
  <si>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</si>
  <si>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</si>
  <si>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</si>
  <si>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</si>
  <si>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</si>
  <si>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</si>
  <si>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</si>
  <si>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</si>
  <si>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</si>
  <si>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</si>
  <si>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</si>
  <si>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</si>
  <si>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</si>
  <si>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</si>
  <si>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</si>
  <si>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</si>
  <si>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</si>
  <si>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</si>
  <si>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</si>
  <si>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</si>
  <si>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</si>
  <si>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</si>
  <si>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</si>
  <si>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</si>
  <si>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</si>
  <si>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</si>
  <si>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</si>
  <si>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</si>
  <si>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</si>
  <si>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</si>
  <si>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</si>
  <si>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</si>
  <si>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</si>
  <si>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</si>
  <si>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</si>
  <si>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</si>
  <si>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</si>
  <si>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</si>
  <si>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</si>
  <si>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</si>
  <si>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</si>
  <si>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</si>
  <si>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</si>
  <si>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</si>
  <si>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</si>
  <si>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</si>
  <si>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</si>
  <si>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</si>
  <si>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</si>
  <si>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</si>
  <si>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</si>
  <si>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</si>
  <si>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</si>
  <si>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</si>
  <si>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</si>
  <si>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</si>
  <si>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</si>
  <si>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</si>
  <si>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</si>
  <si>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</si>
  <si>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</si>
  <si>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</si>
  <si>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</si>
  <si>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</si>
  <si>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</si>
  <si>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</si>
  <si>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</si>
  <si>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</si>
  <si>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</si>
  <si>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</si>
  <si>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</si>
  <si>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</si>
  <si>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</si>
  <si>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</si>
  <si>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</si>
  <si>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</si>
  <si>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</si>
  <si>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</si>
  <si>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</si>
  <si>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</si>
  <si>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</si>
  <si>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</si>
  <si>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</si>
  <si>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</si>
  <si>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</si>
  <si>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</si>
  <si>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</si>
  <si>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</si>
  <si>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</si>
  <si>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</si>
  <si>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</si>
  <si>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</si>
  <si>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</si>
  <si>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</si>
  <si>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</si>
  <si>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</si>
  <si>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</si>
  <si>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</si>
  <si>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</si>
  <si>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</si>
  <si>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</si>
  <si>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</si>
  <si>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</si>
  <si>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</si>
  <si>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</si>
  <si>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</si>
  <si>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</si>
  <si>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</si>
  <si>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</si>
  <si>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</si>
  <si>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</si>
  <si>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</si>
  <si>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</si>
  <si>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</si>
  <si>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</si>
  <si>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</si>
  <si>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</si>
  <si>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</si>
  <si>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</si>
  <si>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</si>
  <si>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</si>
  <si>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</si>
  <si>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</si>
  <si>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</si>
  <si>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</si>
  <si>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</si>
  <si>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</si>
  <si>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</si>
  <si>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</si>
  <si>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</si>
  <si>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</si>
  <si>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</si>
  <si>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</si>
  <si>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</si>
  <si>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</si>
  <si>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</si>
  <si>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</si>
  <si>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</si>
  <si>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</si>
  <si>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</si>
  <si>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</si>
  <si>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</si>
  <si>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</si>
  <si>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</si>
  <si>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</si>
  <si>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</si>
  <si>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</si>
  <si>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</si>
  <si>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</si>
  <si>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</si>
  <si>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</si>
  <si>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</si>
  <si>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</si>
  <si>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</si>
  <si>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</si>
  <si>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</si>
  <si>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</si>
  <si>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</si>
  <si>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</si>
  <si>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</si>
  <si>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</si>
  <si>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</si>
  <si>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</si>
  <si>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</si>
  <si>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</si>
  <si>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</si>
  <si>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</si>
  <si>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</si>
  <si>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</si>
  <si>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</si>
  <si>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</si>
  <si>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</si>
  <si>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</si>
  <si>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</si>
  <si>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</si>
  <si>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</si>
  <si>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</si>
  <si>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</si>
  <si>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</si>
  <si>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</si>
  <si>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</si>
  <si>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</si>
  <si>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</si>
  <si>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</si>
  <si>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</si>
  <si>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</si>
  <si>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</si>
  <si>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</si>
  <si>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</si>
  <si>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</si>
  <si>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</si>
  <si>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</si>
  <si>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</si>
  <si>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</si>
  <si>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</si>
  <si>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</si>
  <si>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</si>
  <si>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</si>
  <si>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</si>
  <si>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</si>
  <si>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</si>
  <si>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</si>
  <si>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</si>
  <si>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</si>
  <si>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</si>
  <si>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</si>
  <si>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</si>
  <si>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</si>
  <si>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</si>
  <si>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</si>
  <si>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</si>
  <si>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</si>
  <si>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</si>
  <si>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</si>
  <si>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</si>
  <si>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</si>
  <si>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</si>
  <si>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</si>
  <si>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</si>
  <si>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</si>
  <si>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</si>
  <si>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</si>
  <si>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</si>
  <si>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</si>
  <si>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</si>
  <si>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</si>
  <si>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</si>
  <si>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</si>
  <si>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</si>
  <si>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</si>
  <si>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</si>
  <si>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</si>
  <si>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</si>
  <si>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</si>
  <si>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</si>
  <si>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</si>
  <si>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</si>
  <si>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</si>
  <si>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</si>
  <si>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</si>
  <si>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</si>
  <si>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</si>
  <si>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</si>
  <si>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</si>
  <si>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</si>
  <si>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</si>
  <si>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</si>
  <si>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</si>
  <si>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</si>
  <si>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</si>
  <si>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</si>
  <si>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</si>
  <si>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</si>
  <si>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</si>
  <si>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</si>
  <si>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</si>
  <si>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</si>
  <si>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</si>
  <si>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</si>
  <si>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</si>
  <si>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</si>
  <si>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</si>
  <si>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</si>
  <si>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</si>
  <si>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</si>
  <si>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</si>
  <si>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</si>
  <si>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</si>
  <si>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</si>
  <si>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</si>
  <si>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</si>
  <si>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</si>
  <si>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</si>
  <si>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</si>
  <si>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</si>
  <si>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</si>
  <si>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</si>
  <si>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</si>
  <si>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</si>
  <si>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</si>
  <si>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</si>
  <si>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</si>
  <si>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</si>
  <si>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</si>
  <si>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</si>
  <si>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</si>
  <si>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</si>
  <si>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</si>
  <si>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</si>
  <si>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</si>
  <si>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</si>
  <si>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</si>
  <si>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</si>
  <si>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</si>
  <si>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</si>
  <si>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</si>
  <si>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</si>
  <si>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</si>
  <si>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</si>
  <si>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</si>
  <si>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</si>
  <si>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</si>
  <si>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</si>
  <si>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</si>
  <si>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</si>
  <si>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</si>
  <si>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</si>
  <si>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</si>
  <si>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</si>
  <si>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</si>
  <si>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</si>
  <si>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</si>
  <si>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</si>
  <si>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</si>
  <si>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</si>
  <si>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</si>
  <si>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</si>
  <si>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</si>
  <si>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</si>
  <si>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</si>
  <si>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</si>
  <si>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</si>
  <si>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</si>
  <si>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</si>
  <si>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</si>
  <si>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</si>
  <si>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</si>
  <si>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</si>
  <si>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</si>
  <si>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</si>
  <si>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</si>
  <si>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</si>
  <si>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</si>
  <si>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</si>
  <si>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</si>
  <si>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</si>
  <si>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</si>
  <si>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</si>
  <si>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</si>
  <si>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</si>
  <si>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</si>
  <si>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</si>
  <si>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</si>
  <si>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</si>
  <si>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</si>
  <si>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</si>
  <si>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</si>
  <si>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</si>
  <si>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</si>
  <si>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</si>
  <si>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</si>
  <si>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</si>
  <si>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</si>
  <si>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</si>
  <si>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</si>
  <si>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</si>
  <si>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</si>
  <si>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</si>
  <si>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</si>
  <si>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</si>
  <si>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</si>
  <si>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</si>
  <si>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</si>
  <si>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</si>
  <si>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</si>
  <si>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</si>
  <si>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</si>
  <si>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</si>
  <si>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</si>
  <si>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</si>
  <si>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</si>
  <si>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</si>
  <si>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</si>
  <si>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</si>
  <si>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</si>
  <si>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</si>
  <si>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</si>
  <si>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</si>
  <si>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</si>
  <si>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</si>
  <si>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</si>
  <si>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</si>
  <si>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</si>
  <si>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</si>
  <si>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</si>
  <si>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</si>
  <si>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</si>
  <si>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</si>
  <si>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</si>
  <si>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</si>
  <si>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</si>
  <si>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</si>
  <si>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</si>
  <si>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</si>
  <si>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</si>
  <si>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</si>
  <si>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</si>
  <si>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</si>
  <si>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</si>
  <si>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</si>
  <si>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</si>
  <si>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</si>
  <si>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</si>
  <si>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</si>
  <si>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</si>
  <si>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</si>
  <si>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</si>
  <si>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</si>
  <si>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</si>
  <si>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</si>
  <si>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</si>
  <si>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</si>
  <si>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</si>
  <si>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</si>
  <si>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</si>
  <si>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</si>
  <si>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</si>
  <si>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</si>
  <si>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</si>
  <si>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</si>
  <si>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</si>
  <si>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</si>
  <si>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</si>
  <si>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</si>
  <si>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</si>
  <si>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</si>
  <si>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</si>
  <si>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</si>
  <si>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</si>
  <si>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</si>
  <si>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</si>
  <si>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</si>
  <si>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</si>
  <si>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</si>
  <si>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</si>
  <si>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</si>
  <si>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</si>
  <si>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</si>
  <si>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</si>
  <si>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</si>
  <si>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</si>
  <si>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</si>
  <si>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</si>
  <si>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</si>
  <si>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</si>
  <si>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</si>
  <si>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</si>
  <si>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</si>
  <si>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</si>
  <si>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</si>
  <si>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</si>
  <si>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</si>
  <si>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</si>
  <si>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</si>
  <si>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</si>
  <si>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</si>
  <si>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</si>
  <si>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</si>
  <si>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</si>
  <si>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</si>
  <si>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</si>
  <si>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</si>
  <si>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</si>
  <si>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</si>
  <si>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</si>
  <si>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</si>
  <si>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</si>
  <si>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</si>
  <si>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</si>
  <si>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</si>
  <si>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</si>
  <si>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</si>
  <si>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</si>
  <si>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</si>
  <si>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</si>
  <si>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</si>
  <si>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</si>
  <si>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</si>
  <si>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</si>
  <si>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</si>
  <si>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</si>
  <si>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</si>
  <si>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</si>
  <si>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</si>
  <si>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</si>
  <si>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</si>
  <si>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</si>
  <si>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</si>
  <si>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</si>
  <si>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</si>
  <si>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</si>
  <si>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</si>
  <si>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</si>
  <si>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</si>
  <si>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</si>
  <si>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</si>
  <si>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</si>
  <si>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</si>
  <si>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</si>
  <si>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</si>
  <si>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</si>
  <si>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</si>
  <si>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</si>
  <si>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</si>
  <si>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</si>
  <si>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</si>
  <si>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</si>
  <si>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</si>
  <si>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</si>
  <si>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</si>
  <si>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</si>
  <si>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</si>
  <si>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</si>
  <si>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</si>
  <si>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</si>
  <si>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</si>
  <si>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</si>
  <si>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</si>
  <si>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</si>
  <si>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</si>
  <si>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</si>
  <si>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</si>
  <si>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</si>
  <si>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</si>
  <si>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</si>
  <si>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</si>
  <si>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</si>
  <si>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</si>
  <si>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</si>
  <si>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</si>
  <si>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</si>
  <si>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</si>
  <si>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</si>
  <si>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</si>
  <si>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</si>
  <si>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</si>
  <si>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</si>
  <si>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</si>
  <si>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</si>
  <si>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</si>
  <si>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</si>
  <si>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</si>
  <si>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</si>
  <si>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</si>
  <si>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</si>
  <si>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</si>
  <si>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</si>
  <si>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</si>
  <si>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</si>
  <si>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</si>
  <si>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</si>
  <si>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</si>
  <si>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</si>
  <si>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</si>
  <si>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</si>
  <si>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</si>
  <si>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</si>
  <si>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</si>
  <si>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</si>
  <si>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</si>
  <si>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</si>
  <si>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</si>
  <si>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</si>
  <si>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</si>
  <si>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</si>
  <si>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</si>
  <si>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</si>
  <si>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</si>
  <si>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</si>
  <si>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</si>
  <si>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</si>
  <si>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</si>
  <si>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</si>
  <si>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</si>
  <si>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</si>
  <si>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</si>
  <si>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</si>
  <si>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</si>
  <si>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</si>
  <si>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</si>
  <si>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</si>
  <si>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</si>
  <si>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</si>
  <si>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</si>
  <si>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</si>
  <si>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</si>
  <si>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</si>
  <si>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</si>
  <si>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</si>
  <si>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</si>
  <si>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</si>
  <si>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</si>
  <si>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</si>
  <si>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</si>
  <si>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</si>
  <si>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</si>
  <si>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</si>
  <si>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</si>
  <si>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</si>
  <si>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</si>
  <si>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</si>
  <si>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</si>
  <si>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</si>
  <si>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</si>
  <si>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</si>
  <si>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</si>
  <si>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</si>
  <si>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</si>
  <si>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</si>
  <si>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</si>
  <si>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</si>
  <si>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</si>
  <si>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</si>
  <si>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</si>
  <si>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</si>
  <si>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</si>
  <si>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</si>
  <si>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</si>
  <si>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</si>
  <si>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</si>
  <si>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</si>
  <si>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</si>
  <si>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</si>
  <si>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</si>
  <si>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</si>
  <si>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</si>
  <si>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</si>
  <si>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</si>
  <si>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</si>
  <si>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</si>
  <si>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</si>
  <si>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</si>
  <si>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</si>
  <si>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</si>
  <si>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</si>
  <si>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</si>
  <si>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</si>
  <si>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</si>
  <si>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</si>
  <si>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</si>
  <si>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</si>
  <si>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</si>
  <si>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</si>
  <si>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</si>
  <si>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</si>
  <si>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</si>
  <si>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</si>
  <si>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</si>
  <si>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</si>
  <si>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</si>
  <si>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</si>
  <si>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</si>
  <si>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</si>
  <si>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</si>
  <si>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</si>
  <si>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</si>
  <si>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</si>
  <si>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</si>
  <si>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</si>
  <si>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</si>
  <si>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</si>
  <si>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</si>
  <si>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</si>
  <si>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</si>
  <si>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</si>
  <si>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</si>
  <si>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</si>
  <si>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</si>
  <si>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</si>
  <si>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</si>
  <si>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</si>
  <si>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</si>
  <si>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</si>
  <si>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</si>
  <si>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</si>
  <si>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</si>
  <si>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</si>
  <si>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</si>
  <si>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</si>
  <si>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</si>
  <si>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</si>
  <si>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</si>
  <si>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</si>
  <si>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</si>
  <si>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</si>
  <si>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</si>
  <si>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</si>
  <si>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</si>
  <si>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</si>
  <si>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</si>
  <si>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</si>
  <si>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</si>
  <si>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</si>
  <si>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</si>
  <si>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</si>
  <si>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</si>
  <si>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</si>
  <si>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</si>
  <si>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</si>
  <si>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</si>
  <si>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</si>
  <si>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</si>
  <si>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</si>
  <si>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</si>
  <si>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</si>
  <si>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</si>
  <si>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</si>
  <si>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</si>
  <si>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</si>
  <si>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</si>
  <si>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</si>
  <si>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</si>
  <si>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</si>
  <si>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</si>
  <si>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</si>
  <si>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</si>
  <si>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</si>
  <si>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</si>
  <si>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</si>
  <si>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</si>
  <si>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</si>
  <si>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</si>
  <si>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</si>
  <si>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</si>
  <si>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</si>
  <si>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</si>
  <si>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</si>
  <si>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</si>
  <si>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</si>
  <si>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</si>
  <si>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</si>
  <si>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</si>
  <si>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</si>
  <si>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</si>
  <si>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</si>
  <si>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</si>
  <si>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</si>
  <si>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</si>
  <si>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</si>
  <si>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</si>
  <si>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</si>
  <si>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</si>
  <si>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</si>
  <si>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</si>
  <si>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</si>
  <si>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</si>
  <si>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</si>
  <si>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</si>
  <si>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</si>
  <si>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</si>
  <si>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</si>
  <si>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</si>
  <si>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</si>
  <si>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</si>
  <si>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</si>
  <si>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</si>
  <si>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</si>
  <si>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</si>
  <si>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</si>
  <si>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</si>
  <si>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</si>
  <si>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</si>
  <si>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</si>
  <si>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</si>
  <si>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</si>
  <si>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</si>
  <si>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</si>
  <si>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</si>
  <si>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</si>
  <si>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</si>
  <si>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</si>
  <si>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</si>
  <si>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</si>
  <si>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</si>
  <si>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</si>
  <si>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</si>
  <si>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</si>
  <si>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</si>
  <si>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</si>
  <si>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</si>
  <si>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</si>
  <si>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</si>
  <si>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</si>
  <si>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</si>
  <si>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</si>
  <si>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</si>
  <si>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</si>
  <si>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</si>
  <si>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</si>
  <si>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</si>
  <si>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</si>
  <si>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</si>
  <si>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</si>
  <si>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</si>
  <si>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</si>
  <si>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</si>
  <si>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</si>
  <si>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</si>
  <si>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</si>
  <si>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</si>
  <si>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</si>
  <si>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</si>
  <si>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</si>
  <si>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</si>
  <si>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</si>
  <si>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</si>
  <si>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</si>
  <si>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</si>
  <si>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</si>
  <si>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</si>
  <si>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</si>
  <si>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</si>
  <si>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</si>
  <si>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</si>
  <si>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</si>
  <si>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</si>
  <si>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</si>
  <si>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</si>
  <si>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</si>
  <si>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</si>
  <si>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</si>
  <si>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</si>
  <si>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</si>
  <si>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</si>
  <si>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</si>
  <si>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</si>
  <si>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</si>
  <si>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</si>
  <si>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</si>
  <si>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</si>
  <si>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</si>
  <si>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</si>
  <si>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</si>
  <si>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</si>
  <si>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</si>
  <si>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</si>
  <si>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</si>
  <si>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</si>
  <si>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</si>
  <si>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</si>
  <si>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</si>
  <si>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</si>
  <si>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</si>
  <si>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</si>
  <si>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</si>
  <si>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</si>
  <si>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</si>
  <si>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</si>
  <si>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</si>
  <si>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</si>
  <si>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</si>
  <si>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</si>
  <si>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</si>
  <si>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</si>
  <si>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</si>
  <si>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</si>
  <si>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</si>
  <si>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</si>
  <si>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</si>
  <si>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</si>
  <si>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</si>
  <si>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</si>
  <si>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</si>
  <si>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</si>
  <si>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</si>
  <si>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</si>
  <si>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</si>
  <si>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</si>
  <si>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</si>
  <si>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</si>
  <si>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</si>
  <si>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</si>
  <si>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</si>
  <si>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</si>
  <si>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</si>
  <si>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</si>
  <si>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</si>
  <si>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</si>
  <si>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</si>
  <si>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</si>
  <si>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</si>
  <si>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</si>
  <si>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</si>
  <si>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</si>
  <si>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</si>
  <si>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</si>
  <si>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</si>
  <si>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</si>
  <si>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</si>
  <si>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</si>
  <si>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</si>
  <si>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</si>
  <si>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</si>
  <si>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</si>
  <si>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</si>
  <si>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</si>
  <si>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</si>
  <si>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</si>
  <si>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</si>
  <si>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</si>
  <si>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</si>
  <si>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</si>
  <si>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</si>
  <si>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</si>
  <si>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</si>
  <si>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</si>
  <si>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</si>
  <si>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</si>
  <si>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</si>
  <si>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</si>
  <si>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</si>
  <si>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</si>
  <si>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</si>
  <si>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</si>
  <si>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</si>
  <si>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</si>
  <si>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</si>
  <si>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</si>
  <si>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</si>
  <si>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</si>
  <si>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</si>
  <si>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</si>
  <si>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</si>
  <si>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</si>
  <si>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</si>
  <si>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</si>
  <si>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</si>
  <si>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</si>
  <si>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</si>
  <si>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</si>
  <si>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</si>
  <si>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</si>
  <si>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</si>
  <si>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</si>
  <si>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</si>
  <si>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</si>
  <si>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</si>
  <si>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</si>
  <si>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</si>
  <si>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</si>
  <si>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</si>
  <si>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</si>
  <si>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</si>
  <si>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</si>
  <si>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</si>
  <si>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</si>
  <si>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</si>
  <si>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</si>
  <si>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</si>
  <si>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</si>
  <si>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</si>
  <si>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</si>
  <si>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</si>
  <si>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</si>
  <si>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</si>
  <si>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</si>
  <si>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</si>
  <si>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</si>
  <si>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</si>
  <si>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</si>
  <si>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</si>
  <si>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</si>
  <si>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</si>
  <si>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</si>
  <si>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</si>
  <si>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</si>
  <si>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</si>
  <si>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</si>
  <si>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</si>
  <si>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</si>
  <si>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</si>
  <si>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</si>
  <si>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</si>
  <si>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</si>
  <si>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</si>
  <si>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</si>
  <si>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</si>
  <si>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</si>
  <si>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</si>
  <si>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</si>
  <si>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</si>
  <si>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</si>
  <si>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</si>
  <si>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</si>
  <si>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</si>
  <si>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</si>
  <si>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</si>
  <si>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</si>
  <si>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</si>
  <si>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</si>
  <si>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</si>
  <si>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</si>
  <si>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</si>
  <si>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</si>
  <si>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</si>
  <si>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</si>
  <si>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</si>
  <si>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</si>
  <si>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</si>
  <si>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</si>
  <si>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</si>
  <si>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</si>
  <si>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</si>
  <si>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</si>
  <si>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</si>
  <si>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</si>
  <si>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</si>
  <si>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</si>
  <si>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</si>
  <si>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</si>
  <si>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</si>
  <si>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</si>
  <si>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</si>
  <si>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</si>
  <si>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</si>
  <si>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</si>
  <si>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</si>
  <si>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</si>
  <si>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</si>
  <si>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</si>
  <si>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</si>
  <si>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</si>
  <si>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</si>
  <si>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</si>
  <si>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</si>
  <si>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</si>
  <si>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</si>
  <si>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</si>
  <si>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</si>
  <si>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</si>
  <si>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</si>
  <si>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</si>
  <si>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</si>
  <si>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</si>
  <si>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</si>
  <si>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</si>
  <si>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</si>
  <si>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</si>
  <si>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</si>
  <si>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</si>
  <si>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</si>
  <si>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</si>
  <si>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</si>
  <si>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</si>
  <si>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</si>
  <si>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</si>
  <si>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</si>
  <si>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</si>
  <si>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</si>
  <si>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</si>
  <si>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</si>
  <si>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</si>
  <si>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</si>
  <si>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</si>
  <si>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</si>
  <si>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</si>
  <si>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</si>
  <si>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</si>
  <si>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</si>
  <si>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</si>
  <si>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</si>
  <si>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</si>
  <si>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</si>
  <si>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</si>
  <si>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</si>
  <si>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</si>
  <si>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</si>
  <si>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</si>
  <si>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</si>
  <si>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</si>
  <si>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</si>
  <si>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</si>
  <si>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</si>
  <si>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</si>
  <si>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</si>
  <si>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</si>
  <si>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</si>
  <si>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</si>
  <si>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</si>
  <si>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</si>
  <si>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</si>
  <si>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</si>
  <si>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</si>
  <si>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</si>
  <si>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</si>
  <si>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</si>
  <si>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</si>
  <si>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</si>
  <si>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</si>
  <si>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</si>
  <si>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</si>
  <si>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</si>
  <si>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</si>
  <si>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</si>
  <si>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</si>
  <si>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</si>
  <si>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</si>
  <si>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</si>
  <si>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</si>
  <si>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</si>
  <si>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</si>
  <si>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</si>
  <si>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</si>
  <si>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</si>
  <si>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</si>
  <si>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</si>
  <si>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</si>
  <si>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</si>
  <si>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</si>
  <si>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</si>
  <si>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</si>
  <si>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</si>
  <si>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</si>
  <si>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</si>
  <si>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</si>
  <si>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</si>
  <si>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</si>
  <si>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</si>
  <si>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</si>
  <si>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</si>
  <si>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</si>
  <si>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</si>
  <si>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</si>
  <si>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</si>
  <si>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</si>
  <si>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</si>
  <si>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</si>
  <si>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</si>
  <si>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</si>
  <si>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</si>
  <si>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</si>
  <si>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</si>
  <si>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</si>
  <si>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</si>
  <si>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</si>
  <si>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</si>
  <si>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</si>
  <si>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</si>
  <si>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</si>
  <si>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</si>
  <si>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</si>
  <si>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</si>
  <si>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</si>
  <si>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</si>
  <si>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</si>
  <si>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</si>
  <si>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</si>
  <si>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</si>
  <si>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</si>
  <si>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</si>
  <si>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</si>
  <si>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</si>
  <si>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</si>
  <si>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</si>
  <si>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</si>
  <si>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</si>
  <si>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</si>
  <si>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</si>
  <si>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</si>
  <si>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</si>
  <si>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</si>
  <si>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</si>
  <si>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</si>
  <si>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</si>
  <si>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</si>
  <si>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</si>
  <si>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</si>
  <si>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</si>
  <si>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</si>
  <si>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</si>
  <si>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</si>
  <si>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</si>
  <si>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</si>
  <si>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</si>
  <si>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</si>
  <si>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</si>
  <si>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</si>
  <si>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</si>
  <si>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</si>
  <si>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</si>
  <si>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</si>
  <si>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</si>
  <si>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</si>
  <si>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</si>
  <si>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</si>
  <si>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</si>
  <si>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</si>
  <si>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</si>
  <si>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</si>
  <si>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</si>
  <si>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</si>
  <si>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</si>
  <si>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</si>
  <si>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</si>
  <si>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</si>
  <si>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</si>
  <si>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</si>
  <si>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</si>
  <si>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</si>
  <si>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</si>
  <si>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</si>
  <si>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</si>
  <si>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</si>
  <si>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</si>
  <si>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</si>
  <si>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</si>
  <si>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</si>
  <si>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</si>
  <si>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</si>
  <si>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</si>
  <si>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</si>
  <si>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</si>
  <si>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</si>
  <si>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</si>
  <si>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</si>
  <si>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</si>
  <si>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</si>
  <si>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</si>
  <si>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</si>
  <si>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</si>
  <si>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</si>
  <si>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</si>
  <si>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</si>
  <si>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</si>
  <si>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</si>
  <si>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</si>
  <si>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</si>
  <si>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</si>
  <si>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</si>
  <si>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</si>
  <si>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</si>
  <si>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</si>
  <si>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</si>
  <si>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</si>
  <si>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</si>
  <si>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</si>
  <si>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</si>
  <si>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</si>
  <si>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</si>
  <si>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</si>
  <si>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</si>
  <si>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</si>
  <si>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</si>
  <si>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</si>
  <si>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</si>
  <si>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</si>
  <si>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</si>
  <si>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</si>
  <si>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</si>
  <si>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</si>
  <si>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</si>
  <si>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</si>
  <si>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</si>
  <si>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</si>
  <si>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</si>
  <si>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</si>
  <si>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</si>
  <si>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</si>
  <si>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</si>
  <si>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</si>
  <si>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</si>
  <si>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</si>
  <si>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</si>
  <si>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</si>
  <si>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</si>
  <si>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</si>
  <si>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</si>
  <si>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</si>
  <si>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</si>
  <si>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</si>
  <si>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</si>
  <si>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</si>
  <si>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</si>
  <si>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</si>
  <si>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</si>
  <si>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</si>
  <si>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</si>
  <si>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</si>
  <si>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</si>
  <si>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</si>
  <si>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</si>
  <si>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</si>
  <si>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</si>
  <si>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</si>
  <si>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</si>
  <si>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</si>
  <si>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</si>
  <si>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</si>
  <si>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</si>
  <si>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</si>
  <si>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</si>
  <si>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</si>
  <si>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</si>
  <si>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</si>
  <si>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</si>
  <si>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</si>
  <si>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</si>
  <si>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</si>
  <si>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</si>
  <si>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</si>
  <si>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</si>
  <si>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</si>
  <si>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</si>
  <si>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</si>
  <si>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</si>
  <si>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</si>
  <si>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</si>
  <si>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</si>
  <si>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</si>
  <si>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</si>
  <si>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</si>
  <si>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</si>
  <si>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</si>
  <si>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</si>
  <si>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</si>
  <si>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</si>
  <si>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</si>
  <si>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</si>
  <si>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</si>
  <si>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</si>
  <si>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</si>
  <si>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</si>
  <si>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</si>
  <si>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</si>
  <si>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</si>
  <si>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</si>
  <si>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</si>
  <si>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</si>
  <si>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</si>
  <si>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</si>
  <si>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</si>
  <si>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</si>
  <si>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</si>
  <si>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</si>
  <si>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</si>
  <si>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</si>
  <si>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</si>
  <si>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</si>
  <si>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</si>
  <si>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</si>
  <si>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</si>
  <si>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</si>
  <si>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</si>
  <si>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</si>
  <si>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</si>
  <si>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</si>
  <si>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</si>
  <si>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</si>
  <si>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</si>
  <si>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</si>
  <si>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</si>
  <si>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</si>
  <si>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</si>
  <si>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</si>
  <si>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</si>
  <si>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</si>
  <si>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</si>
  <si>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</si>
  <si>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</si>
  <si>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</si>
  <si>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</si>
  <si>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</si>
  <si>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</si>
  <si>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</si>
  <si>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</si>
  <si>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</si>
  <si>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</si>
  <si>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</si>
  <si>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</si>
  <si>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</si>
  <si>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</si>
  <si>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</si>
  <si>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</si>
  <si>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</si>
  <si>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</si>
  <si>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</si>
  <si>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</si>
  <si>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</si>
  <si>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</si>
  <si>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</si>
  <si>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</si>
  <si>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</si>
  <si>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</si>
  <si>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</si>
  <si>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</si>
  <si>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</si>
  <si>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</si>
  <si>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</si>
  <si>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</si>
  <si>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</si>
  <si>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</si>
  <si>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</si>
  <si>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</si>
  <si>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</si>
  <si>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</si>
  <si>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</si>
  <si>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</si>
  <si>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</si>
  <si>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</si>
  <si>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</si>
  <si>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</si>
  <si>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</si>
  <si>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</si>
  <si>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</si>
  <si>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</si>
  <si>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</si>
  <si>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</si>
  <si>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</si>
  <si>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</si>
  <si>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</si>
  <si>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</si>
  <si>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</si>
  <si>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</si>
  <si>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</si>
  <si>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</si>
  <si>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</si>
  <si>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</si>
  <si>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</si>
  <si>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</si>
  <si>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</si>
  <si>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</si>
  <si>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</si>
  <si>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</si>
  <si>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</si>
  <si>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</si>
  <si>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</si>
  <si>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</si>
  <si>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</si>
  <si>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</si>
  <si>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</si>
  <si>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</si>
  <si>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</si>
  <si>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</si>
  <si>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</si>
  <si>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</si>
  <si>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</si>
  <si>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</si>
  <si>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</si>
  <si>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</si>
  <si>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</si>
  <si>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</si>
  <si>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</si>
  <si>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</si>
  <si>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</si>
  <si>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</si>
  <si>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</si>
  <si>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</si>
  <si>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</si>
  <si>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</si>
  <si>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</si>
  <si>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</si>
  <si>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</si>
  <si>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</si>
  <si>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</si>
  <si>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</si>
  <si>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</si>
  <si>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</si>
  <si>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</si>
  <si>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</si>
  <si>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</si>
  <si>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</si>
  <si>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</si>
  <si>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</si>
  <si>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</si>
  <si>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</si>
  <si>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</si>
  <si>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</si>
  <si>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</si>
  <si>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</si>
  <si>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</si>
  <si>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</si>
  <si>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</si>
  <si>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</si>
  <si>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</si>
  <si>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</si>
  <si>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</si>
  <si>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</si>
  <si>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</si>
  <si>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</si>
  <si>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</si>
  <si>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</si>
  <si>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</si>
  <si>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</si>
  <si>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</si>
  <si>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</si>
  <si>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</si>
  <si>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</si>
  <si>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</si>
  <si>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</si>
  <si>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</si>
  <si>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</si>
  <si>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</si>
  <si>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</si>
  <si>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</si>
  <si>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</si>
  <si>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</si>
  <si>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</si>
  <si>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</si>
  <si>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</si>
  <si>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</si>
  <si>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</si>
  <si>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</si>
  <si>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</si>
  <si>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</si>
  <si>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</si>
  <si>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</si>
  <si>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</si>
  <si>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</si>
  <si>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</si>
  <si>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</si>
  <si>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</si>
  <si>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</si>
  <si>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</si>
  <si>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</si>
  <si>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</si>
  <si>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</si>
  <si>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</si>
  <si>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</si>
  <si>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</si>
  <si>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</si>
  <si>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</si>
  <si>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</si>
  <si>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</si>
  <si>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</si>
  <si>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</si>
  <si>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</si>
  <si>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</si>
  <si>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</si>
  <si>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</si>
  <si>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</si>
  <si>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</si>
  <si>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</si>
  <si>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</si>
  <si>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</si>
  <si>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</si>
  <si>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</si>
  <si>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</si>
  <si>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</si>
  <si>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</si>
  <si>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</si>
  <si>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</si>
  <si>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</si>
  <si>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</si>
  <si>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</si>
  <si>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</si>
  <si>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</si>
  <si>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</si>
  <si>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</si>
  <si>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</si>
  <si>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</si>
  <si>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</si>
  <si>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</si>
  <si>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</si>
  <si>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</si>
  <si>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</si>
  <si>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</si>
  <si>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</si>
  <si>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</si>
  <si>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</si>
  <si>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</si>
  <si>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</si>
  <si>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</si>
  <si>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</si>
  <si>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</si>
  <si>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</si>
  <si>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</si>
  <si>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</si>
  <si>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</si>
  <si>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</si>
  <si>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</si>
  <si>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</si>
  <si>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</si>
  <si>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</si>
  <si>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</si>
  <si>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</si>
  <si>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</si>
  <si>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</si>
  <si>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</si>
  <si>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</si>
  <si>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</si>
  <si>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</si>
  <si>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</si>
  <si>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</si>
  <si>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</si>
  <si>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</si>
  <si>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</si>
  <si>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</si>
  <si>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</si>
  <si>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</si>
  <si>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</si>
  <si>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</si>
  <si>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</si>
  <si>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</si>
  <si>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</si>
  <si>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</si>
  <si>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</si>
  <si>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</si>
  <si>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</si>
  <si>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</si>
  <si>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</si>
  <si>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</si>
  <si>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</si>
  <si>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</si>
  <si>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</si>
  <si>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</si>
  <si>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</si>
  <si>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</si>
  <si>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</si>
  <si>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</si>
  <si>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</si>
  <si>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</si>
  <si>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</si>
  <si>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</si>
  <si>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</si>
  <si>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</si>
  <si>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</si>
  <si>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</si>
  <si>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</si>
  <si>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</si>
  <si>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</si>
  <si>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</si>
  <si>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</si>
  <si>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</si>
  <si>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</si>
  <si>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</si>
  <si>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</si>
  <si>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</si>
  <si>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</si>
  <si>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</si>
  <si>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</si>
  <si>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</si>
  <si>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</si>
  <si>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</si>
  <si>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</si>
  <si>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</si>
  <si>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</si>
  <si>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</si>
  <si>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</si>
  <si>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</si>
  <si>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</si>
  <si>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</si>
  <si>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</si>
  <si>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</si>
  <si>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</si>
  <si>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</si>
  <si>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</si>
  <si>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</si>
  <si>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</si>
  <si>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</si>
  <si>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</si>
  <si>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</si>
  <si>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</si>
  <si>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</si>
  <si>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</si>
  <si>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</si>
  <si>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</si>
  <si>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</si>
  <si>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</si>
  <si>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</si>
  <si>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</si>
  <si>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</si>
  <si>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</si>
  <si>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</si>
  <si>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</si>
  <si>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</si>
  <si>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</si>
  <si>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</si>
  <si>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</si>
  <si>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</si>
  <si>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</si>
  <si>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</si>
  <si>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</si>
  <si>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</si>
  <si>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</si>
  <si>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</si>
  <si>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</si>
  <si>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</si>
  <si>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</si>
  <si>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</si>
  <si>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</si>
  <si>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</si>
  <si>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</si>
  <si>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</si>
  <si>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</si>
  <si>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</si>
  <si>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</si>
  <si>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</si>
  <si>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</si>
  <si>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</si>
  <si>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</si>
  <si>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</si>
  <si>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</si>
  <si>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</si>
  <si>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</si>
  <si>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</si>
  <si>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</si>
  <si>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</si>
  <si>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</si>
  <si>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</si>
  <si>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</si>
  <si>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</si>
  <si>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</si>
  <si>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</si>
  <si>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</si>
  <si>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</si>
  <si>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</si>
  <si>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</si>
  <si>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</si>
  <si>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</si>
  <si>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</si>
  <si>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</si>
  <si>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</si>
  <si>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</si>
  <si>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</si>
  <si>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</si>
  <si>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</si>
  <si>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</si>
  <si>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</si>
  <si>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</si>
  <si>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</si>
  <si>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</si>
  <si>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</si>
  <si>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</si>
  <si>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</si>
  <si>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</si>
  <si>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</si>
  <si>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</si>
  <si>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</si>
  <si>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</si>
  <si>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</si>
  <si>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</si>
  <si>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</si>
  <si>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</si>
  <si>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</si>
  <si>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</si>
  <si>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</si>
  <si>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</si>
  <si>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</si>
  <si>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</si>
  <si>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</si>
  <si>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</si>
  <si>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</si>
  <si>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</si>
  <si>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</si>
  <si>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</si>
  <si>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</si>
  <si>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</si>
  <si>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</si>
  <si>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</si>
  <si>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</si>
  <si>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</si>
  <si>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</si>
  <si>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</si>
  <si>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</si>
  <si>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</si>
  <si>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</si>
  <si>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</si>
  <si>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</si>
  <si>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</si>
  <si>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</si>
  <si>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</si>
  <si>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</si>
  <si>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</si>
  <si>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</si>
  <si>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</si>
  <si>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</si>
  <si>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</si>
  <si>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</si>
  <si>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</si>
  <si>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</si>
  <si>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</si>
  <si>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</si>
  <si>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</si>
  <si>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</si>
  <si>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</si>
  <si>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</si>
  <si>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</si>
  <si>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</si>
  <si>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</si>
  <si>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</si>
  <si>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</si>
  <si>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</si>
  <si>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</si>
  <si>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</si>
  <si>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</si>
  <si>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</si>
  <si>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</si>
  <si>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</si>
  <si>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</si>
  <si>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</si>
  <si>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</si>
  <si>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</si>
  <si>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</si>
  <si>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</si>
  <si>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</si>
  <si>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</si>
  <si>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</si>
  <si>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</si>
  <si>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</si>
  <si>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</si>
  <si>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</si>
  <si>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</si>
  <si>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</si>
  <si>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</si>
  <si>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</si>
  <si>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</si>
  <si>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</si>
  <si>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</si>
  <si>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</si>
  <si>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</si>
  <si>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</si>
  <si>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</si>
  <si>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</si>
  <si>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</si>
  <si>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</si>
  <si>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</si>
  <si>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</si>
  <si>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</si>
  <si>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</si>
  <si>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</si>
  <si>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</si>
  <si>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</si>
  <si>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</si>
  <si>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</si>
  <si>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</si>
  <si>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</si>
  <si>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</si>
  <si>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</si>
  <si>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</si>
  <si>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</si>
  <si>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</si>
  <si>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</si>
  <si>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</si>
  <si>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</si>
  <si>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</si>
  <si>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</si>
  <si>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</si>
  <si>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</si>
  <si>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</si>
  <si>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</si>
  <si>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</si>
  <si>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</si>
  <si>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</si>
  <si>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</si>
  <si>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</si>
  <si>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</si>
  <si>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</si>
  <si>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</si>
  <si>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</si>
  <si>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</si>
  <si>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</si>
  <si>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</si>
  <si>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</si>
  <si>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</si>
  <si>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</si>
  <si>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</si>
  <si>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</si>
  <si>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</si>
  <si>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</si>
  <si>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</si>
  <si>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</si>
  <si>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</si>
  <si>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</si>
  <si>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</si>
  <si>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</si>
  <si>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</si>
  <si>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</si>
  <si>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</si>
  <si>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</si>
  <si>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</si>
  <si>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</si>
  <si>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</si>
  <si>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</si>
  <si>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</si>
  <si>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</si>
  <si>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</si>
  <si>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</si>
  <si>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</si>
  <si>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</si>
  <si>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</si>
  <si>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</si>
  <si>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</si>
  <si>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</si>
  <si>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</si>
  <si>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</si>
  <si>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</si>
  <si>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</si>
  <si>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</si>
  <si>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</si>
  <si>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</si>
  <si>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</si>
  <si>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</si>
  <si>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</si>
  <si>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</si>
  <si>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</si>
  <si>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</si>
  <si>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</si>
  <si>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</si>
  <si>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</si>
  <si>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</si>
  <si>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</si>
  <si>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</si>
  <si>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</si>
  <si>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</si>
  <si>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</si>
  <si>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</si>
  <si>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</si>
  <si>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</si>
  <si>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</si>
  <si>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</si>
  <si>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</si>
  <si>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</si>
  <si>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</si>
  <si>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</si>
  <si>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</si>
  <si>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</si>
  <si>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</si>
  <si>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</si>
  <si>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</si>
  <si>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</si>
  <si>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</si>
  <si>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</si>
  <si>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</si>
  <si>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</si>
  <si>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</si>
  <si>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</si>
  <si>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</si>
  <si>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</si>
  <si>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</si>
  <si>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</si>
  <si>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</si>
  <si>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</si>
  <si>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</si>
  <si>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</si>
  <si>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</si>
  <si>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</si>
  <si>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</si>
  <si>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</si>
  <si>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</si>
  <si>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</si>
  <si>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</si>
  <si>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</si>
  <si>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</si>
  <si>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</si>
  <si>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</si>
  <si>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</si>
  <si>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</si>
  <si>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</si>
  <si>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</si>
  <si>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</si>
  <si>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</si>
  <si>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</si>
  <si>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</si>
  <si>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</si>
  <si>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</si>
  <si>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</si>
  <si>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</si>
  <si>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</si>
  <si>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</si>
  <si>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</si>
  <si>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</si>
  <si>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</si>
  <si>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</si>
  <si>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</si>
  <si>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</si>
  <si>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</si>
  <si>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</si>
  <si>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</si>
  <si>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</si>
  <si>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</si>
  <si>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</si>
  <si>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</si>
  <si>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</si>
  <si>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</si>
  <si>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</si>
  <si>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</si>
  <si>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</si>
  <si>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</si>
  <si>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</si>
  <si>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</si>
  <si>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</si>
  <si>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</si>
  <si>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</si>
  <si>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</si>
  <si>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</si>
  <si>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</si>
  <si>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</si>
  <si>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</si>
  <si>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</si>
  <si>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</si>
  <si>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</si>
  <si>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</si>
  <si>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</si>
  <si>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</si>
  <si>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</si>
  <si>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</si>
  <si>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</si>
  <si>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</si>
  <si>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</si>
  <si>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</si>
  <si>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</si>
  <si>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</si>
  <si>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</si>
  <si>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</si>
  <si>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</si>
  <si>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</si>
  <si>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</si>
  <si>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</si>
  <si>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</si>
  <si>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</si>
  <si>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</si>
  <si>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</si>
  <si>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</si>
  <si>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</si>
  <si>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</si>
  <si>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</si>
  <si>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</si>
  <si>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</si>
  <si>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</si>
  <si>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</si>
  <si>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</si>
  <si>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</si>
  <si>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</si>
  <si>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</si>
  <si>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</si>
  <si>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</si>
  <si>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</si>
  <si>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</si>
  <si>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</si>
  <si>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</si>
  <si>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</si>
  <si>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</si>
  <si>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</si>
  <si>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</si>
  <si>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</si>
  <si>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</si>
  <si>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</si>
  <si>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</si>
  <si>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</si>
  <si>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</si>
  <si>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</si>
  <si>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</si>
  <si>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</si>
  <si>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</si>
  <si>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</si>
  <si>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</si>
  <si>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</si>
  <si>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</si>
  <si>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</si>
  <si>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</si>
  <si>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</si>
  <si>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</si>
  <si>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</si>
  <si>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</si>
  <si>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</si>
  <si>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</si>
  <si>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</si>
  <si>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</si>
  <si>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</si>
  <si>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</si>
  <si>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</si>
  <si>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</si>
  <si>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</si>
  <si>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</si>
  <si>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</si>
  <si>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</si>
  <si>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</si>
  <si>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</si>
  <si>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</si>
  <si>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</si>
  <si>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</si>
  <si>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</si>
  <si>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</si>
  <si>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</si>
  <si>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</si>
  <si>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</si>
  <si>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</si>
  <si>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</si>
  <si>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</si>
  <si>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</si>
  <si>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</si>
  <si>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</si>
  <si>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</si>
  <si>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</si>
  <si>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</si>
  <si>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</si>
  <si>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</si>
  <si>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</si>
  <si>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</si>
  <si>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</si>
  <si>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</si>
  <si>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</si>
  <si>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</si>
  <si>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</si>
  <si>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</si>
  <si>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</si>
  <si>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</si>
  <si>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</si>
  <si>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</si>
  <si>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</si>
  <si>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</si>
  <si>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</si>
  <si>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</si>
  <si>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</si>
  <si>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</si>
  <si>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</si>
  <si>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</si>
  <si>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</si>
  <si>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</si>
  <si>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</si>
  <si>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</si>
  <si>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</si>
  <si>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</si>
  <si>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</si>
  <si>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</si>
  <si>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</si>
  <si>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</si>
  <si>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</si>
  <si>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</si>
  <si>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</si>
  <si>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</si>
  <si>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</si>
  <si>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</si>
  <si>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</si>
  <si>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</si>
  <si>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</si>
  <si>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</si>
  <si>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</si>
  <si>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</si>
  <si>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</si>
  <si>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</si>
  <si>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</si>
  <si>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</si>
  <si>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</si>
  <si>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</si>
  <si>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</si>
  <si>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</si>
  <si>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</si>
  <si>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</si>
  <si>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</si>
  <si>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</si>
  <si>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</si>
  <si>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</si>
  <si>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</si>
  <si>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</si>
  <si>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</si>
  <si>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</si>
  <si>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</si>
  <si>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</si>
  <si>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</si>
  <si>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</si>
  <si>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</si>
  <si>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</si>
  <si>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</si>
  <si>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</si>
  <si>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</si>
  <si>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</si>
  <si>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</si>
  <si>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</si>
  <si>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</si>
  <si>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</si>
  <si>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</si>
  <si>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</si>
  <si>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</si>
  <si>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</si>
  <si>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</si>
  <si>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</si>
  <si>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</si>
  <si>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</si>
  <si>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</si>
  <si>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</si>
  <si>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</si>
  <si>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</si>
  <si>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</si>
  <si>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</si>
  <si>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</si>
  <si>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</si>
  <si>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</si>
  <si>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</si>
  <si>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</si>
  <si>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</si>
  <si>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</si>
  <si>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</si>
  <si>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</si>
  <si>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</si>
  <si>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</si>
  <si>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</si>
  <si>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</si>
  <si>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</si>
  <si>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</si>
  <si>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</si>
  <si>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</si>
  <si>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</si>
  <si>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</si>
  <si>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</si>
  <si>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</si>
  <si>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</si>
  <si>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</si>
  <si>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</si>
  <si>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</si>
  <si>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</si>
  <si>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</si>
  <si>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</si>
  <si>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</si>
  <si>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</si>
  <si>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</si>
  <si>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</si>
  <si>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</si>
  <si>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</si>
  <si>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</si>
  <si>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</si>
  <si>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</si>
  <si>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</si>
  <si>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</si>
  <si>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</si>
  <si>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</si>
  <si>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</si>
  <si>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</si>
  <si>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</si>
  <si>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</si>
  <si>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</si>
  <si>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</si>
  <si>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</si>
  <si>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</si>
  <si>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</si>
  <si>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</si>
  <si>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</si>
  <si>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</si>
  <si>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</si>
  <si>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</si>
  <si>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</si>
  <si>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</si>
  <si>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</si>
  <si>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</si>
  <si>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</si>
  <si>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</si>
  <si>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</si>
  <si>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</si>
  <si>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</si>
  <si>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</si>
  <si>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</si>
  <si>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</si>
  <si>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</si>
  <si>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</si>
  <si>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</si>
  <si>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</si>
  <si>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</si>
  <si>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</si>
  <si>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</si>
  <si>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</si>
  <si>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</si>
  <si>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</si>
  <si>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</si>
  <si>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</si>
  <si>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</si>
  <si>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</si>
  <si>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</si>
  <si>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</si>
  <si>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</si>
  <si>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</si>
  <si>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</si>
  <si>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</si>
  <si>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</si>
  <si>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</si>
  <si>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</si>
  <si>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</si>
  <si>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</si>
  <si>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</si>
  <si>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</si>
  <si>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</si>
  <si>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</si>
  <si>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</si>
  <si>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</si>
  <si>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</si>
  <si>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</si>
  <si>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</si>
  <si>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</si>
  <si>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</si>
  <si>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</si>
  <si>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</si>
  <si>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</si>
  <si>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</si>
  <si>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</si>
  <si>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</si>
  <si>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</si>
  <si>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</si>
  <si>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</si>
  <si>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</si>
  <si>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</si>
  <si>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</si>
  <si>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</si>
  <si>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</si>
  <si>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</si>
  <si>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</si>
  <si>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</si>
  <si>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</si>
  <si>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</si>
  <si>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</si>
  <si>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</si>
  <si>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</si>
  <si>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</si>
  <si>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</si>
  <si>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</si>
  <si>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</si>
  <si>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</si>
  <si>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</si>
  <si>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</si>
  <si>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</si>
  <si>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</si>
  <si>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</si>
  <si>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</si>
  <si>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</si>
  <si>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</si>
  <si>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</si>
  <si>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</si>
  <si>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</si>
  <si>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</si>
  <si>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</si>
  <si>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</si>
  <si>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</si>
  <si>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</si>
  <si>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</si>
  <si>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</si>
  <si>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</si>
  <si>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</si>
  <si>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</si>
  <si>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</si>
  <si>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</si>
  <si>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</si>
  <si>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</si>
  <si>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</si>
  <si>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</si>
  <si>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</si>
  <si>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</si>
  <si>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</si>
  <si>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</si>
  <si>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</si>
  <si>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</si>
  <si>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</si>
  <si>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</si>
  <si>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</si>
  <si>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</si>
  <si>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</si>
  <si>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</si>
  <si>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</si>
  <si>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</si>
  <si>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</si>
  <si>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</si>
  <si>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</si>
  <si>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</si>
  <si>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</si>
  <si>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</si>
  <si>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</si>
  <si>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</si>
  <si>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</si>
  <si>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</si>
  <si>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</si>
  <si>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</si>
  <si>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</si>
  <si>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</si>
  <si>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</si>
  <si>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</si>
  <si>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</si>
  <si>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</si>
  <si>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</si>
  <si>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</si>
  <si>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</si>
  <si>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</si>
  <si>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</si>
  <si>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</si>
  <si>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</si>
  <si>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</si>
  <si>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</si>
  <si>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</si>
  <si>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</si>
  <si>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</si>
  <si>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</si>
  <si>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</si>
  <si>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</si>
  <si>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</si>
  <si>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</si>
  <si>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</si>
  <si>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</si>
  <si>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</si>
  <si>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</si>
  <si>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</si>
  <si>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</si>
  <si>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</si>
  <si>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</si>
  <si>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</si>
  <si>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</si>
  <si>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</si>
  <si>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</si>
  <si>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</si>
  <si>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</si>
  <si>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</si>
  <si>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</si>
  <si>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</si>
  <si>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</si>
  <si>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</si>
  <si>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</si>
  <si>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</si>
  <si>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</si>
  <si>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</si>
  <si>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</si>
  <si>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</si>
  <si>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</si>
  <si>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</si>
  <si>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</si>
  <si>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</si>
  <si>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</si>
  <si>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</si>
  <si>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</si>
  <si>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</si>
  <si>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</si>
  <si>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</si>
  <si>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</si>
  <si>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</si>
  <si>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</si>
  <si>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</si>
  <si>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</si>
  <si>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</si>
  <si>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</si>
  <si>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</si>
  <si>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</si>
  <si>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</si>
  <si>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</si>
  <si>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</si>
  <si>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</si>
  <si>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</si>
  <si>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</si>
  <si>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</si>
  <si>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</si>
  <si>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</si>
  <si>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</si>
  <si>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</si>
  <si>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</si>
  <si>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</si>
  <si>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</si>
  <si>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</si>
  <si>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</si>
  <si>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</si>
  <si>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</si>
  <si>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</si>
  <si>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</si>
  <si>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</si>
  <si>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</si>
  <si>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</si>
  <si>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</si>
  <si>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</si>
  <si>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</si>
  <si>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</si>
  <si>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</si>
  <si>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</si>
  <si>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</si>
  <si>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</si>
  <si>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</si>
  <si>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</si>
  <si>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</si>
  <si>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</si>
  <si>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</si>
  <si>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</si>
  <si>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</si>
  <si>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</si>
  <si>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</si>
  <si>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</si>
  <si>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</si>
  <si>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</si>
  <si>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</si>
  <si>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</si>
  <si>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</si>
  <si>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</si>
  <si>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</si>
  <si>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</si>
  <si>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</si>
  <si>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</si>
  <si>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</si>
  <si>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</si>
  <si>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</si>
  <si>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</si>
  <si>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</si>
  <si>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</si>
  <si>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</si>
  <si>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</si>
  <si>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</si>
  <si>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</si>
  <si>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</si>
  <si>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</si>
  <si>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</si>
  <si>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</si>
  <si>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</si>
  <si>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</si>
  <si>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</si>
  <si>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</si>
  <si>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</si>
  <si>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</si>
  <si>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</si>
  <si>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</si>
  <si>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</si>
  <si>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</si>
  <si>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</si>
  <si>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</si>
  <si>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</si>
  <si>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</si>
  <si>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</si>
  <si>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</si>
  <si>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</si>
  <si>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</si>
  <si>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</si>
  <si>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</si>
  <si>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</si>
  <si>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</si>
  <si>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</si>
  <si>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</si>
  <si>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</si>
  <si>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</si>
  <si>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</si>
  <si>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</si>
  <si>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</si>
  <si>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</si>
  <si>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</si>
  <si>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</si>
  <si>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</si>
  <si>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</si>
  <si>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</si>
  <si>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</si>
  <si>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</si>
  <si>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</si>
  <si>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</si>
  <si>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</si>
  <si>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</si>
  <si>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</si>
  <si>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</si>
  <si>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</si>
  <si>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</si>
  <si>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</si>
  <si>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</si>
  <si>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</si>
  <si>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</si>
  <si>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</si>
  <si>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</si>
  <si>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</si>
  <si>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</si>
  <si>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</si>
  <si>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</si>
  <si>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</si>
  <si>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</si>
  <si>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</si>
  <si>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</si>
  <si>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</si>
  <si>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</si>
  <si>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</si>
  <si>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</si>
  <si>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</si>
  <si>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</si>
  <si>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</si>
  <si>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</si>
  <si>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</si>
  <si>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</si>
  <si>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</si>
  <si>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</si>
  <si>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</si>
  <si>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</si>
  <si>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</si>
  <si>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</si>
  <si>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</si>
  <si>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</si>
  <si>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</si>
  <si>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</si>
  <si>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</si>
  <si>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</si>
  <si>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</si>
  <si>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</si>
  <si>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</si>
  <si>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</si>
  <si>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</si>
  <si>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</si>
  <si>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</si>
  <si>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</si>
  <si>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</si>
  <si>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</si>
  <si>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</si>
  <si>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</si>
  <si>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</si>
  <si>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</si>
  <si>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</si>
  <si>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</si>
  <si>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</si>
  <si>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</si>
  <si>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</si>
  <si>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</si>
  <si>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</si>
  <si>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</si>
  <si>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</si>
  <si>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</si>
  <si>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</si>
  <si>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</si>
  <si>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</si>
  <si>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</si>
  <si>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</si>
  <si>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</si>
  <si>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</si>
  <si>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</si>
  <si>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</si>
  <si>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</si>
  <si>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</si>
  <si>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</si>
  <si>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</si>
  <si>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</si>
  <si>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</si>
  <si>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</si>
  <si>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</si>
  <si>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</si>
  <si>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</si>
  <si>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</si>
  <si>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</si>
  <si>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</si>
  <si>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</si>
  <si>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</si>
  <si>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</si>
  <si>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</si>
  <si>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</si>
  <si>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</si>
  <si>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</si>
  <si>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</si>
  <si>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</si>
  <si>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</si>
  <si>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</si>
  <si>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</si>
  <si>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</si>
  <si>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</si>
  <si>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</si>
  <si>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</si>
  <si>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</si>
  <si>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</si>
  <si>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</si>
  <si>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</si>
  <si>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</si>
  <si>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</si>
  <si>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</si>
  <si>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</si>
  <si>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</si>
  <si>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</si>
  <si>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</si>
  <si>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</si>
  <si>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</si>
  <si>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</si>
  <si>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</si>
  <si>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</si>
  <si>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</si>
  <si>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</si>
  <si>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</si>
  <si>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</si>
  <si>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</si>
  <si>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</si>
  <si>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</si>
  <si>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</si>
  <si>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</si>
  <si>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</si>
  <si>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</si>
  <si>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</si>
  <si>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</si>
  <si>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</si>
  <si>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</si>
  <si>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</si>
  <si>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</si>
  <si>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</si>
  <si>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</si>
  <si>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</si>
  <si>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</si>
  <si>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</si>
  <si>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</si>
  <si>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</si>
  <si>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</si>
  <si>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</si>
  <si>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</si>
  <si>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</si>
  <si>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</si>
  <si>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</si>
  <si>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</si>
  <si>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</si>
  <si>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</si>
  <si>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</si>
  <si>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</si>
  <si>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</si>
  <si>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</si>
  <si>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</si>
  <si>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</si>
  <si>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</si>
  <si>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</si>
  <si>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</si>
  <si>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</si>
  <si>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</si>
  <si>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</si>
  <si>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</si>
  <si>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</si>
  <si>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</si>
  <si>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</si>
  <si>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</si>
  <si>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</si>
  <si>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</si>
  <si>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</si>
  <si>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</si>
  <si>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</si>
  <si>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</si>
  <si>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</si>
  <si>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</si>
  <si>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</si>
  <si>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</si>
  <si>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</si>
  <si>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</si>
  <si>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</si>
  <si>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</si>
  <si>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</si>
  <si>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</si>
  <si>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</si>
  <si>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</si>
  <si>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</si>
  <si>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</si>
  <si>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</si>
  <si>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</si>
  <si>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</si>
  <si>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</si>
  <si>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</si>
  <si>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</si>
  <si>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</si>
  <si>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</si>
  <si>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</si>
  <si>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</si>
  <si>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</si>
  <si>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</si>
  <si>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</si>
  <si>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</si>
  <si>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</si>
  <si>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</si>
  <si>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</si>
  <si>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</si>
  <si>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</si>
  <si>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</si>
  <si>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</si>
  <si>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</si>
  <si>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</si>
  <si>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</si>
  <si>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</si>
  <si>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</si>
  <si>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</si>
  <si>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</si>
  <si>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</si>
  <si>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</si>
  <si>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</si>
  <si>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</si>
  <si>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</si>
  <si>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</si>
  <si>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</si>
  <si>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</si>
  <si>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</si>
  <si>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</si>
  <si>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</si>
  <si>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</si>
  <si>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</si>
  <si>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</si>
  <si>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</si>
  <si>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</si>
  <si>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</si>
  <si>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</si>
  <si>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</si>
  <si>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</si>
  <si>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</si>
  <si>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</si>
  <si>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</si>
  <si>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</si>
  <si>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</si>
  <si>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</si>
  <si>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</si>
  <si>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</si>
  <si>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</si>
  <si>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</si>
  <si>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</si>
  <si>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</si>
  <si>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</si>
  <si>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</si>
  <si>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</si>
  <si>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</si>
  <si>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</si>
  <si>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</si>
  <si>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</si>
  <si>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</si>
  <si>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</si>
  <si>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</si>
  <si>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</si>
  <si>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</si>
  <si>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</si>
  <si>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</si>
  <si>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</si>
  <si>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</si>
  <si>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</si>
  <si>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</si>
  <si>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</si>
  <si>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</si>
  <si>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</si>
  <si>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</si>
  <si>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</si>
  <si>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</si>
  <si>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</si>
  <si>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</si>
  <si>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</si>
  <si>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</si>
  <si>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</si>
  <si>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</si>
  <si>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</si>
  <si>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</si>
  <si>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</si>
  <si>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</si>
  <si>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</si>
  <si>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</si>
  <si>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</si>
  <si>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</si>
  <si>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</si>
  <si>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</si>
  <si>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</si>
  <si>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</si>
  <si>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</si>
  <si>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</si>
  <si>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</si>
  <si>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</si>
  <si>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</si>
  <si>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</si>
  <si>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</si>
  <si>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</si>
  <si>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</si>
  <si>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</si>
  <si>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</si>
  <si>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</si>
  <si>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</si>
  <si>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</si>
  <si>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</si>
  <si>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</si>
  <si>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</si>
  <si>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</si>
  <si>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</si>
  <si>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</si>
  <si>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</si>
  <si>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</si>
  <si>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</si>
  <si>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</si>
  <si>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</si>
  <si>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</si>
  <si>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</si>
  <si>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</si>
  <si>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</si>
  <si>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</si>
  <si>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</si>
  <si>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</si>
  <si>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</si>
  <si>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</si>
  <si>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</si>
  <si>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</si>
  <si>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</si>
  <si>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</si>
  <si>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</si>
  <si>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</si>
  <si>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</si>
  <si>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</si>
  <si>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</si>
  <si>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</si>
  <si>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</si>
  <si>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</si>
  <si>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</si>
  <si>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</si>
  <si>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</si>
  <si>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</si>
  <si>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</si>
  <si>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</si>
  <si>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</si>
  <si>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</si>
  <si>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</si>
  <si>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</si>
  <si>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</si>
  <si>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</si>
  <si>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</si>
  <si>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</si>
  <si>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</si>
  <si>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</si>
  <si>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</si>
  <si>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</si>
  <si>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</si>
  <si>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</si>
  <si>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</si>
  <si>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</si>
  <si>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</si>
  <si>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</si>
  <si>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</si>
  <si>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</si>
  <si>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</si>
  <si>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</si>
  <si>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</si>
  <si>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</si>
  <si>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</si>
  <si>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</si>
  <si>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</si>
  <si>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</si>
  <si>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</si>
  <si>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</si>
  <si>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</si>
  <si>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</si>
  <si>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</si>
  <si>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</si>
  <si>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</si>
  <si>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</si>
  <si>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</si>
  <si>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</si>
  <si>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</si>
  <si>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</si>
  <si>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</si>
  <si>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</si>
  <si>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</si>
  <si>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</si>
  <si>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</si>
  <si>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</si>
  <si>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</si>
  <si>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</si>
  <si>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</si>
  <si>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</si>
  <si>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</si>
  <si>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</si>
  <si>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</si>
  <si>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</si>
  <si>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</si>
  <si>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</si>
  <si>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</si>
  <si>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</si>
  <si>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</si>
  <si>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</si>
  <si>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</si>
  <si>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</si>
  <si>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</si>
  <si>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</si>
  <si>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</si>
  <si>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</si>
  <si>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</si>
  <si>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</si>
  <si>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</si>
  <si>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</si>
  <si>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</si>
  <si>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</si>
  <si>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</si>
  <si>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</si>
  <si>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</si>
  <si>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</si>
  <si>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</si>
  <si>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</si>
  <si>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</si>
  <si>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</si>
  <si>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</si>
  <si>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</si>
  <si>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</si>
  <si>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</si>
  <si>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</si>
  <si>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</si>
  <si>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</si>
  <si>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</si>
  <si>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</si>
  <si>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</si>
  <si>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</si>
  <si>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</si>
  <si>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</si>
  <si>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</si>
  <si>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</si>
  <si>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</si>
  <si>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</si>
  <si>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</si>
  <si>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</si>
  <si>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</si>
  <si>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</si>
  <si>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</si>
  <si>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</si>
  <si>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</si>
  <si>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</si>
  <si>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</si>
  <si>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</si>
  <si>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</si>
  <si>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</si>
  <si>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</si>
  <si>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</si>
  <si>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</si>
  <si>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</si>
  <si>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</si>
  <si>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</si>
  <si>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</si>
  <si>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</si>
  <si>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</si>
  <si>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</si>
  <si>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</si>
  <si>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</si>
  <si>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</si>
  <si>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</si>
  <si>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</si>
  <si>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</si>
  <si>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</si>
  <si>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</si>
  <si>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</si>
  <si>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</si>
  <si>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</si>
  <si>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</si>
  <si>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</si>
  <si>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</si>
  <si>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</si>
  <si>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</si>
  <si>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</si>
  <si>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</si>
  <si>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</si>
  <si>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</si>
  <si>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</si>
  <si>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</si>
  <si>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</si>
  <si>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</si>
  <si>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</si>
  <si>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</si>
  <si>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</si>
  <si>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</si>
  <si>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</si>
  <si>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</si>
  <si>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</si>
  <si>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</si>
  <si>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</si>
  <si>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</si>
  <si>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</si>
  <si>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</si>
  <si>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</si>
  <si>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</si>
  <si>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</si>
  <si>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</si>
  <si>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</si>
  <si>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</si>
  <si>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</si>
  <si>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</si>
  <si>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</si>
  <si>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</si>
  <si>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</si>
  <si>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</si>
  <si>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</si>
  <si>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</si>
  <si>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</si>
  <si>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</si>
  <si>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</si>
  <si>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</si>
  <si>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</si>
  <si>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</si>
  <si>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</si>
  <si>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</si>
  <si>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</si>
  <si>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</si>
  <si>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</si>
  <si>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</si>
  <si>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</si>
  <si>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</si>
  <si>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</si>
  <si>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</si>
  <si>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</si>
  <si>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</si>
  <si>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</si>
  <si>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</si>
  <si>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</si>
  <si>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</si>
  <si>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</si>
  <si>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</si>
  <si>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</si>
  <si>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</si>
  <si>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</si>
  <si>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</si>
  <si>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</si>
  <si>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</si>
  <si>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</si>
  <si>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</si>
  <si>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</si>
  <si>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</si>
  <si>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</si>
  <si>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</si>
  <si>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</si>
  <si>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</si>
  <si>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</si>
  <si>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</si>
  <si>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</si>
  <si>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</si>
  <si>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</si>
  <si>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</si>
  <si>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</si>
  <si>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</si>
  <si>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</si>
  <si>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</si>
  <si>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</si>
  <si>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</si>
  <si>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</si>
  <si>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</si>
  <si>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</si>
  <si>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</si>
  <si>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</si>
  <si>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</si>
  <si>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</si>
  <si>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</si>
  <si>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</si>
  <si>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</si>
  <si>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</si>
  <si>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</si>
  <si>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</si>
  <si>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</si>
  <si>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</si>
  <si>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</si>
  <si>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</si>
  <si>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</si>
  <si>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</si>
  <si>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</si>
  <si>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</si>
  <si>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</si>
  <si>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</si>
  <si>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</si>
  <si>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</si>
  <si>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</si>
  <si>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</si>
  <si>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</si>
  <si>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</si>
  <si>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</si>
  <si>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</si>
  <si>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</si>
  <si>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</si>
  <si>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</si>
  <si>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</si>
  <si>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</si>
  <si>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</si>
  <si>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</si>
  <si>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</si>
  <si>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</si>
  <si>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</si>
  <si>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</si>
  <si>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</si>
  <si>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</si>
  <si>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</si>
  <si>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</si>
  <si>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</si>
  <si>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</si>
  <si>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</si>
  <si>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</si>
  <si>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</si>
  <si>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</si>
  <si>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</si>
  <si>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</si>
  <si>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</si>
  <si>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</si>
  <si>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</si>
  <si>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</si>
  <si>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</si>
  <si>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</si>
  <si>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</si>
  <si>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</si>
  <si>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</si>
  <si>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</si>
  <si>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</si>
  <si>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</si>
  <si>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</si>
  <si>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</si>
  <si>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</si>
  <si>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</si>
  <si>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</si>
  <si>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</si>
  <si>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</si>
  <si>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</si>
  <si>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</si>
  <si>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</si>
  <si>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</si>
  <si>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</si>
  <si>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</si>
  <si>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</si>
  <si>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</si>
  <si>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</si>
  <si>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</si>
  <si>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</si>
  <si>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</si>
  <si>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</si>
  <si>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</si>
  <si>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</si>
  <si>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</si>
  <si>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</si>
  <si>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</si>
  <si>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</si>
  <si>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</si>
  <si>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</si>
  <si>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</si>
  <si>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</si>
  <si>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</si>
  <si>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</si>
  <si>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</si>
  <si>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</si>
  <si>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</si>
  <si>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</si>
  <si>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</si>
  <si>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</si>
  <si>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</si>
  <si>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</si>
  <si>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</si>
  <si>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</si>
  <si>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</si>
  <si>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</si>
  <si>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</si>
  <si>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</si>
  <si>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</si>
  <si>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</si>
  <si>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</si>
  <si>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</si>
  <si>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</si>
  <si>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</si>
  <si>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</si>
  <si>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</si>
  <si>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</si>
  <si>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</si>
  <si>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</si>
  <si>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</si>
  <si>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</si>
  <si>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</si>
  <si>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</si>
  <si>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</si>
  <si>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</si>
  <si>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</si>
  <si>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</si>
  <si>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</si>
  <si>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</si>
  <si>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</si>
  <si>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</si>
  <si>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</si>
  <si>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</si>
  <si>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</si>
  <si>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</si>
  <si>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</si>
  <si>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</si>
  <si>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</si>
  <si>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</si>
  <si>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</si>
  <si>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</si>
  <si>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</si>
  <si>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</si>
  <si>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</si>
  <si>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</si>
  <si>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</si>
  <si>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</si>
  <si>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</si>
  <si>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</si>
  <si>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</si>
  <si>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</si>
  <si>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</si>
  <si>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</si>
  <si>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</si>
  <si>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</si>
  <si>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</si>
  <si>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</si>
  <si>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</si>
  <si>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</si>
  <si>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</si>
  <si>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</si>
  <si>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</si>
  <si>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</si>
  <si>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</si>
  <si>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</si>
  <si>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</si>
  <si>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</si>
  <si>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</si>
  <si>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</si>
  <si>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</si>
  <si>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</si>
  <si>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</si>
  <si>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</si>
  <si>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</si>
  <si>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</si>
  <si>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</si>
  <si>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</si>
  <si>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</si>
  <si>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</si>
  <si>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</si>
  <si>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</si>
  <si>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</si>
  <si>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</si>
  <si>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</si>
  <si>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</si>
  <si>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</si>
  <si>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</si>
  <si>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</si>
  <si>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</si>
  <si>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</si>
  <si>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</si>
  <si>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</si>
  <si>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</si>
  <si>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</si>
  <si>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</si>
  <si>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</si>
  <si>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</si>
  <si>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</si>
  <si>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</si>
  <si>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</si>
  <si>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</si>
  <si>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</si>
  <si>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</si>
  <si>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</si>
  <si>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</si>
  <si>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</si>
  <si>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</si>
  <si>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</si>
  <si>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</si>
  <si>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</si>
  <si>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</si>
  <si>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</si>
  <si>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</si>
  <si>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</si>
  <si>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</si>
  <si>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</si>
  <si>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</si>
  <si>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</si>
  <si>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</si>
  <si>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</si>
  <si>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</si>
  <si>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</si>
  <si>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</si>
  <si>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</si>
  <si>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</si>
  <si>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</si>
  <si>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</si>
  <si>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</si>
  <si>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</si>
  <si>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</si>
  <si>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</si>
  <si>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</si>
  <si>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</si>
  <si>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</si>
  <si>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</si>
  <si>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</si>
  <si>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</si>
  <si>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</si>
  <si>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</si>
  <si>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</si>
  <si>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</si>
  <si>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</si>
  <si>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</si>
  <si>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</si>
  <si>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</si>
  <si>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</si>
  <si>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</si>
  <si>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</si>
  <si>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</si>
  <si>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</si>
  <si>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</si>
  <si>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</si>
  <si>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</si>
  <si>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</si>
  <si>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</si>
  <si>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</si>
  <si>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</si>
  <si>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</si>
  <si>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</si>
  <si>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</si>
  <si>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</si>
  <si>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</si>
  <si>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</si>
  <si>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</si>
  <si>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</si>
  <si>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</si>
  <si>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</si>
  <si>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</si>
  <si>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</si>
  <si>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</si>
  <si>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</si>
  <si>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</si>
  <si>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</si>
  <si>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</si>
  <si>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</si>
  <si>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</si>
  <si>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</si>
  <si>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</si>
  <si>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</si>
  <si>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</si>
  <si>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</si>
  <si>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</si>
  <si>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</si>
  <si>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</si>
  <si>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</si>
  <si>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</si>
  <si>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</si>
  <si>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</si>
  <si>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</si>
  <si>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</si>
  <si>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</si>
  <si>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</si>
  <si>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</si>
  <si>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</si>
  <si>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</si>
  <si>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</si>
  <si>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</si>
  <si>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</si>
  <si>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</si>
  <si>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</si>
  <si>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</si>
  <si>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</si>
  <si>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</si>
  <si>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</si>
  <si>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</si>
  <si>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</si>
  <si>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</si>
  <si>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</si>
  <si>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</si>
  <si>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</si>
  <si>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</si>
  <si>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</si>
  <si>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</si>
  <si>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</si>
  <si>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</si>
  <si>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</si>
  <si>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</si>
  <si>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</si>
  <si>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</si>
  <si>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</si>
  <si>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</si>
  <si>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</si>
  <si>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</si>
  <si>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</si>
  <si>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</si>
  <si>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</si>
  <si>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</si>
  <si>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</si>
  <si>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</si>
  <si>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</si>
  <si>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</si>
  <si>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</si>
  <si>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</si>
  <si>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</si>
  <si>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</si>
  <si>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</si>
  <si>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</si>
  <si>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</si>
  <si>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</si>
  <si>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</si>
  <si>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</si>
  <si>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</si>
  <si>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</si>
  <si>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</si>
  <si>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</si>
  <si>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</si>
  <si>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</si>
  <si>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</si>
  <si>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</si>
  <si>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</si>
  <si>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</si>
  <si>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</si>
  <si>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</si>
  <si>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</si>
  <si>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</si>
  <si>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</si>
  <si>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</si>
  <si>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</si>
  <si>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</si>
  <si>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</si>
  <si>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</si>
  <si>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</si>
  <si>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</si>
  <si>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</si>
  <si>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</si>
  <si>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</si>
  <si>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</si>
  <si>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</si>
  <si>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</si>
  <si>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</si>
  <si>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</si>
  <si>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</si>
  <si>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</si>
  <si>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</si>
  <si>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</si>
  <si>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</si>
  <si>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</si>
  <si>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</si>
  <si>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</si>
  <si>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</si>
  <si>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</si>
  <si>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</si>
  <si>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</si>
  <si>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</si>
  <si>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</si>
  <si>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</si>
  <si>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</si>
  <si>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</si>
  <si>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</si>
  <si>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</si>
  <si>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</si>
  <si>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</si>
  <si>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</si>
  <si>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</si>
  <si>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</si>
  <si>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</si>
  <si>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</si>
  <si>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</si>
  <si>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</si>
  <si>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</si>
  <si>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</si>
  <si>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</si>
  <si>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</si>
  <si>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</si>
  <si>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</si>
  <si>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</si>
  <si>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</si>
  <si>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</si>
  <si>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</si>
  <si>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</si>
  <si>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</si>
  <si>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</si>
  <si>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</si>
  <si>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</si>
  <si>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</si>
  <si>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</si>
  <si>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</si>
  <si>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</si>
  <si>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</si>
  <si>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</si>
  <si>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</si>
  <si>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</si>
  <si>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</si>
  <si>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</si>
  <si>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</si>
  <si>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</si>
  <si>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</si>
  <si>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</si>
  <si>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</si>
  <si>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</si>
  <si>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</si>
  <si>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</si>
  <si>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</si>
  <si>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</si>
  <si>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</si>
  <si>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</si>
  <si>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</si>
  <si>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</si>
  <si>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</si>
  <si>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</si>
  <si>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</si>
  <si>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</si>
  <si>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</si>
  <si>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</si>
  <si>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</si>
  <si>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</si>
  <si>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</si>
  <si>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</si>
  <si>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</si>
  <si>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</si>
  <si>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</si>
  <si>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</si>
  <si>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</si>
  <si>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</si>
  <si>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</si>
  <si>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</si>
  <si>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</si>
  <si>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</si>
  <si>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</si>
  <si>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</si>
  <si>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</si>
  <si>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</si>
  <si>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</si>
  <si>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</si>
  <si>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</si>
  <si>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</si>
  <si>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</si>
  <si>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</si>
  <si>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</si>
  <si>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</si>
  <si>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</si>
  <si>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</si>
  <si>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</si>
  <si>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</si>
  <si>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</si>
  <si>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</si>
  <si>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</si>
  <si>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</si>
  <si>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</si>
  <si>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</si>
  <si>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</si>
  <si>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</si>
  <si>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</si>
  <si>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</si>
  <si>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</si>
  <si>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</si>
  <si>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</si>
  <si>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</si>
  <si>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</si>
  <si>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</si>
  <si>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</si>
  <si>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</si>
  <si>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</si>
  <si>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</si>
  <si>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</si>
  <si>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</si>
  <si>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</si>
  <si>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</si>
  <si>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</si>
  <si>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</si>
  <si>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</si>
  <si>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</si>
  <si>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</si>
  <si>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</si>
  <si>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</si>
  <si>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</si>
  <si>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</si>
  <si>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</si>
  <si>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</si>
  <si>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</si>
  <si>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</si>
  <si>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</si>
  <si>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</si>
  <si>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</si>
  <si>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</si>
  <si>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</si>
  <si>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</si>
  <si>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</si>
  <si>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</si>
  <si>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</si>
  <si>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</si>
  <si>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</si>
  <si>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</si>
  <si>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</si>
  <si>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</si>
  <si>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</si>
  <si>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</si>
  <si>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</si>
  <si>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</si>
  <si>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</si>
  <si>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</si>
  <si>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</si>
  <si>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</si>
  <si>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</si>
  <si>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</si>
  <si>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</si>
  <si>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</si>
  <si>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</si>
  <si>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</si>
  <si>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</si>
  <si>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</si>
  <si>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</si>
  <si>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</si>
  <si>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</si>
  <si>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</si>
  <si>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</si>
  <si>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</si>
  <si>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</si>
  <si>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</si>
  <si>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</si>
  <si>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</si>
  <si>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</si>
  <si>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</si>
  <si>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</si>
  <si>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</si>
  <si>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</si>
  <si>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</si>
  <si>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</si>
  <si>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</si>
  <si>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</si>
  <si>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</si>
  <si>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</si>
  <si>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</si>
  <si>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</si>
  <si>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</si>
  <si>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</si>
  <si>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</si>
  <si>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</si>
  <si>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</si>
  <si>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</si>
  <si>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</si>
  <si>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</si>
  <si>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</si>
  <si>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</si>
  <si>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</si>
  <si>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</si>
  <si>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</si>
  <si>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</si>
  <si>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</si>
  <si>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</si>
  <si>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</si>
  <si>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</si>
  <si>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</si>
  <si>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</si>
  <si>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</si>
  <si>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</si>
  <si>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</si>
  <si>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</si>
  <si>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</si>
  <si>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</si>
  <si>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</si>
  <si>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</si>
  <si>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</si>
  <si>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</si>
  <si>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</si>
  <si>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</si>
  <si>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</si>
  <si>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</si>
  <si>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</si>
  <si>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</si>
  <si>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</si>
  <si>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</si>
  <si>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</si>
  <si>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</si>
  <si>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</si>
  <si>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</si>
  <si>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</si>
  <si>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</si>
  <si>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</si>
  <si>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</si>
  <si>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</si>
  <si>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</si>
  <si>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</si>
  <si>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</si>
  <si>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</si>
  <si>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</si>
  <si>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</si>
  <si>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</si>
  <si>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</si>
  <si>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</si>
  <si>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</si>
  <si>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</si>
  <si>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</si>
  <si>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</si>
  <si>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</si>
  <si>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</si>
  <si>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</si>
  <si>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</si>
  <si>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</si>
  <si>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</si>
  <si>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</si>
  <si>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</si>
  <si>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</si>
  <si>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</si>
  <si>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</si>
  <si>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</si>
  <si>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</si>
  <si>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</si>
  <si>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</si>
  <si>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</si>
  <si>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</si>
  <si>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</si>
  <si>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</si>
  <si>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</si>
  <si>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</si>
  <si>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</si>
  <si>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</si>
  <si>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</si>
  <si>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</si>
  <si>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</si>
  <si>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</si>
  <si>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</si>
  <si>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</si>
  <si>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</si>
  <si>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</si>
  <si>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</si>
  <si>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</si>
  <si>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</si>
  <si>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</si>
  <si>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</si>
  <si>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</si>
  <si>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</si>
  <si>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</si>
  <si>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</si>
  <si>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</si>
  <si>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</si>
  <si>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</si>
  <si>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</si>
  <si>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</si>
  <si>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</si>
  <si>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</si>
  <si>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</si>
  <si>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</si>
  <si>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</si>
  <si>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</si>
  <si>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</si>
  <si>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</si>
  <si>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</si>
  <si>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</si>
  <si>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</si>
  <si>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</si>
  <si>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</si>
  <si>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</si>
  <si>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</si>
  <si>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</si>
  <si>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</si>
  <si>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</si>
  <si>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</si>
  <si>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</si>
  <si>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</si>
  <si>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</si>
  <si>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</si>
  <si>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</si>
  <si>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</si>
  <si>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</si>
  <si>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</si>
  <si>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</si>
  <si>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</si>
  <si>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</si>
  <si>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</si>
  <si>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</si>
  <si>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</si>
  <si>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</si>
  <si>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</si>
  <si>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</si>
  <si>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</si>
  <si>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</si>
  <si>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</si>
  <si>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</si>
  <si>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</si>
  <si>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</si>
  <si>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</si>
  <si>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</si>
  <si>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</si>
  <si>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</si>
  <si>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</si>
  <si>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</si>
  <si>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</si>
  <si>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</si>
  <si>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</si>
  <si>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</si>
  <si>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</si>
  <si>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</si>
  <si>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</si>
  <si>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</si>
  <si>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</si>
  <si>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</si>
  <si>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</si>
  <si>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</si>
  <si>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</si>
  <si>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</si>
  <si>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</si>
  <si>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</si>
  <si>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</si>
  <si>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</si>
  <si>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</si>
  <si>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</si>
  <si>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</si>
  <si>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</si>
  <si>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</si>
  <si>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</si>
  <si>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</si>
  <si>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</si>
  <si>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</si>
  <si>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</si>
  <si>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</si>
  <si>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</si>
  <si>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</si>
  <si>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</si>
  <si>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</si>
  <si>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</si>
  <si>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</si>
  <si>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</si>
  <si>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</si>
  <si>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</si>
  <si>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</si>
  <si>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</si>
  <si>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</si>
  <si>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</si>
  <si>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</si>
  <si>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</si>
  <si>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</si>
  <si>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</si>
  <si>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</si>
  <si>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</si>
  <si>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</si>
  <si>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</si>
  <si>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</si>
  <si>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</si>
  <si>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</si>
  <si>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</si>
  <si>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</si>
  <si>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</si>
  <si>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</si>
  <si>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</si>
  <si>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</si>
  <si>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</si>
  <si>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</si>
  <si>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</si>
  <si>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</si>
  <si>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</si>
  <si>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</si>
  <si>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</si>
  <si>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</si>
  <si>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</si>
  <si>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</si>
  <si>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</si>
  <si>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</si>
  <si>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</si>
  <si>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</si>
  <si>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</si>
  <si>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</si>
  <si>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</si>
  <si>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</si>
  <si>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</si>
  <si>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</si>
  <si>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</si>
  <si>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</si>
  <si>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</si>
  <si>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</si>
  <si>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</si>
  <si>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</si>
  <si>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</si>
  <si>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</si>
  <si>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</si>
  <si>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</si>
  <si>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</si>
  <si>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</si>
  <si>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</si>
  <si>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</si>
  <si>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</si>
  <si>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</si>
  <si>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</si>
  <si>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</si>
  <si>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</si>
  <si>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</si>
  <si>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</si>
  <si>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</si>
  <si>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</si>
  <si>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</si>
  <si>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</si>
  <si>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</si>
  <si>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</si>
  <si>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</si>
  <si>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</si>
  <si>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</si>
  <si>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</si>
  <si>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</si>
  <si>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</si>
  <si>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</si>
  <si>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</si>
  <si>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</si>
  <si>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</si>
  <si>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</si>
  <si>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</si>
  <si>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</si>
  <si>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</si>
  <si>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</si>
  <si>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</si>
  <si>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</si>
  <si>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</si>
  <si>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</si>
  <si>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</si>
  <si>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</si>
  <si>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</si>
  <si>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</si>
  <si>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</si>
  <si>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</si>
  <si>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</si>
  <si>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</si>
  <si>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</si>
  <si>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</si>
  <si>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</si>
  <si>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</si>
  <si>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</si>
  <si>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</si>
  <si>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</si>
  <si>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</si>
  <si>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</si>
  <si>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</si>
  <si>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</si>
  <si>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</si>
  <si>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</si>
  <si>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</si>
  <si>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</si>
  <si>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</si>
  <si>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</si>
  <si>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</si>
  <si>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</si>
  <si>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</si>
  <si>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</si>
  <si>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</si>
  <si>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</si>
  <si>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</si>
  <si>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</si>
  <si>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</si>
  <si>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</si>
  <si>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</si>
  <si>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</si>
  <si>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</si>
  <si>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</si>
  <si>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</si>
  <si>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</si>
  <si>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</si>
  <si>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</si>
  <si>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</si>
  <si>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</si>
  <si>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</si>
  <si>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</si>
  <si>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</si>
  <si>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</si>
  <si>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</si>
  <si>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</si>
  <si>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</si>
  <si>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</si>
  <si>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</si>
  <si>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</si>
  <si>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</si>
  <si>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</si>
  <si>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</si>
  <si>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</si>
  <si>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</si>
  <si>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</si>
  <si>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</si>
  <si>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</si>
  <si>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</si>
  <si>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</si>
  <si>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</si>
  <si>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</si>
  <si>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</si>
  <si>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</si>
  <si>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</si>
  <si>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</si>
  <si>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</si>
  <si>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</si>
  <si>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</si>
  <si>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</si>
  <si>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</si>
  <si>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</si>
  <si>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</si>
  <si>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</si>
  <si>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</si>
  <si>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</si>
  <si>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</si>
  <si>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</si>
  <si>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</si>
  <si>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</si>
  <si>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</si>
  <si>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</si>
  <si>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</si>
  <si>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</si>
  <si>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</si>
  <si>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</si>
  <si>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</si>
  <si>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</si>
  <si>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</si>
  <si>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</si>
  <si>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</si>
  <si>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</si>
  <si>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</si>
  <si>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</si>
  <si>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</si>
  <si>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</si>
  <si>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</si>
  <si>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</si>
  <si>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</si>
  <si>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</si>
  <si>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</si>
  <si>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</si>
  <si>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</si>
  <si>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</si>
  <si>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</si>
  <si>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</si>
  <si>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</si>
  <si>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</si>
  <si>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</si>
  <si>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</si>
  <si>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</si>
  <si>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</si>
  <si>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</si>
  <si>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</si>
  <si>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</si>
  <si>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</si>
  <si>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</si>
  <si>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</si>
  <si>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</si>
  <si>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</si>
  <si>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</si>
  <si>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</si>
  <si>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</si>
  <si>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</si>
  <si>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</si>
  <si>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</si>
  <si>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</si>
  <si>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</si>
  <si>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</si>
  <si>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</si>
  <si>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</si>
  <si>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</si>
  <si>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</si>
  <si>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</si>
  <si>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</si>
  <si>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</si>
  <si>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</si>
  <si>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</si>
  <si>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</si>
  <si>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</si>
  <si>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</si>
  <si>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</si>
  <si>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</si>
  <si>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</si>
  <si>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</si>
  <si>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</si>
  <si>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</si>
  <si>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</si>
  <si>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</si>
  <si>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</si>
  <si>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</si>
  <si>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</si>
  <si>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</si>
  <si>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</si>
  <si>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</si>
  <si>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</si>
  <si>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</si>
  <si>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</si>
  <si>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</si>
  <si>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</si>
  <si>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</si>
  <si>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</si>
  <si>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</si>
  <si>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</si>
  <si>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</si>
  <si>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</si>
  <si>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</si>
  <si>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</si>
  <si>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</si>
  <si>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</si>
  <si>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</si>
  <si>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</si>
  <si>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</si>
  <si>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</si>
  <si>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</si>
  <si>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</si>
  <si>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</si>
  <si>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</si>
  <si>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</si>
  <si>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</si>
  <si>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</si>
  <si>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</si>
  <si>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</si>
  <si>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</si>
  <si>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</si>
  <si>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</si>
  <si>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</si>
  <si>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</si>
  <si>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</si>
  <si>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</si>
  <si>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</si>
  <si>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</si>
  <si>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</si>
  <si>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</si>
  <si>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</si>
  <si>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</si>
  <si>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</si>
  <si>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</si>
  <si>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</si>
  <si>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</si>
  <si>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</si>
  <si>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</si>
  <si>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</si>
  <si>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</si>
  <si>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</si>
  <si>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</si>
  <si>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</si>
  <si>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</si>
  <si>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</si>
  <si>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</si>
  <si>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</si>
  <si>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</si>
  <si>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</si>
  <si>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</si>
  <si>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</si>
  <si>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</si>
  <si>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</si>
  <si>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</si>
  <si>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</si>
  <si>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</si>
  <si>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</si>
  <si>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</si>
  <si>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</si>
  <si>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</si>
  <si>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</si>
  <si>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</si>
  <si>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</si>
  <si>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</si>
  <si>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</si>
  <si>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</si>
  <si>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</si>
  <si>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</si>
  <si>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</si>
  <si>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</si>
  <si>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</si>
  <si>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</si>
  <si>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</si>
  <si>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</si>
  <si>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</si>
  <si>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</si>
  <si>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</si>
  <si>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</si>
  <si>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</si>
  <si>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</si>
  <si>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</si>
  <si>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</si>
  <si>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</si>
  <si>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</si>
  <si>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</si>
  <si>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</si>
  <si>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</si>
  <si>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</si>
  <si>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</si>
  <si>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</si>
  <si>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</si>
  <si>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</si>
  <si>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</si>
  <si>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</si>
  <si>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</si>
  <si>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</si>
  <si>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</si>
  <si>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</si>
  <si>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</si>
  <si>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</si>
  <si>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</si>
  <si>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</si>
  <si>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</si>
  <si>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</si>
  <si>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</si>
  <si>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</si>
  <si>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</si>
  <si>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</si>
  <si>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</si>
  <si>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</si>
  <si>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</si>
  <si>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</si>
  <si>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</si>
  <si>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</si>
  <si>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</si>
  <si>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</si>
  <si>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</si>
  <si>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</si>
  <si>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</si>
  <si>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</si>
  <si>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</si>
  <si>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</si>
  <si>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</si>
  <si>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</si>
  <si>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</si>
  <si>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</si>
  <si>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</si>
  <si>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</si>
  <si>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</si>
  <si>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</si>
  <si>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</si>
  <si>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</si>
  <si>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</si>
  <si>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</si>
  <si>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</si>
  <si>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</si>
  <si>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</si>
  <si>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</si>
  <si>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</si>
  <si>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</si>
  <si>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</si>
  <si>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</si>
  <si>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</si>
  <si>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</si>
  <si>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</si>
  <si>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</si>
  <si>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</si>
  <si>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</si>
  <si>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</si>
  <si>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</si>
  <si>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</si>
  <si>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</si>
  <si>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</si>
  <si>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</si>
  <si>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</si>
  <si>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</si>
  <si>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</si>
  <si>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</si>
  <si>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</si>
  <si>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</si>
  <si>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</si>
  <si>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</si>
  <si>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</si>
  <si>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</si>
  <si>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</si>
  <si>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</si>
  <si>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</si>
  <si>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</si>
  <si>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</si>
  <si>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</si>
  <si>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</si>
  <si>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</si>
  <si>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</si>
  <si>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</si>
  <si>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</si>
  <si>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</si>
  <si>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</si>
  <si>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</si>
  <si>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</si>
  <si>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</si>
  <si>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</si>
  <si>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</si>
  <si>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</si>
  <si>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</si>
  <si>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</si>
  <si>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</si>
  <si>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</si>
  <si>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</si>
  <si>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</si>
  <si>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</si>
  <si>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</si>
  <si>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</si>
  <si>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</si>
  <si>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</si>
  <si>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</si>
  <si>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</si>
  <si>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</si>
  <si>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</si>
  <si>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</si>
  <si>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</si>
  <si>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</si>
  <si>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</si>
  <si>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</si>
  <si>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</si>
  <si>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</si>
  <si>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</si>
  <si>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</si>
  <si>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</si>
  <si>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</si>
  <si>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</si>
  <si>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</si>
  <si>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</si>
  <si>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</si>
  <si>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</si>
  <si>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</si>
  <si>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</si>
  <si>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</si>
  <si>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</si>
  <si>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</si>
  <si>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</si>
  <si>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</si>
  <si>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</si>
  <si>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</si>
  <si>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</si>
  <si>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</si>
  <si>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</si>
  <si>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</si>
  <si>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</si>
  <si>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</si>
  <si>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</si>
  <si>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</si>
  <si>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</si>
  <si>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</si>
  <si>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</si>
  <si>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</si>
  <si>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</si>
  <si>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</si>
  <si>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</si>
  <si>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</si>
  <si>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</si>
  <si>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</si>
  <si>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</si>
  <si>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</si>
  <si>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</si>
  <si>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</si>
  <si>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</si>
  <si>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</si>
  <si>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</si>
  <si>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</si>
  <si>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</si>
  <si>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</si>
  <si>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</si>
  <si>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</si>
  <si>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</si>
  <si>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</si>
  <si>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</si>
  <si>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</si>
  <si>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</si>
  <si>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</si>
  <si>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</si>
  <si>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</si>
  <si>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</si>
  <si>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</si>
  <si>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</si>
  <si>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</si>
  <si>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</si>
  <si>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</si>
  <si>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</si>
  <si>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</si>
  <si>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</si>
  <si>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</si>
  <si>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</si>
  <si>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</si>
  <si>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</si>
  <si>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</si>
  <si>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</si>
  <si>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</si>
  <si>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</si>
  <si>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</si>
  <si>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</si>
  <si>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</si>
  <si>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</si>
  <si>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</si>
  <si>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</si>
  <si>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</si>
  <si>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</si>
  <si>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</si>
  <si>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</si>
  <si>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</si>
  <si>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</si>
  <si>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</si>
  <si>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</si>
  <si>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</si>
  <si>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</si>
  <si>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</si>
  <si>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</si>
  <si>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</si>
  <si>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</si>
  <si>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</si>
  <si>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</si>
  <si>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</si>
  <si>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</si>
  <si>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</si>
  <si>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</si>
  <si>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</si>
  <si>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</si>
  <si>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</si>
  <si>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</si>
  <si>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</si>
  <si>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</si>
  <si>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</si>
  <si>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</si>
  <si>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</si>
  <si>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</si>
  <si>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</si>
  <si>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</si>
  <si>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</si>
  <si>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</si>
  <si>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</si>
  <si>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</si>
  <si>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</si>
  <si>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</si>
  <si>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</si>
  <si>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</si>
  <si>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</si>
  <si>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</si>
  <si>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</si>
  <si>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</si>
  <si>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</si>
  <si>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</si>
  <si>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</si>
  <si>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</si>
  <si>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</si>
  <si>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</si>
  <si>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</si>
  <si>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</si>
  <si>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</si>
  <si>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</si>
  <si>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</si>
  <si>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</si>
  <si>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</si>
  <si>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</si>
  <si>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</si>
  <si>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</si>
  <si>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</si>
  <si>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</si>
  <si>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</si>
  <si>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</si>
  <si>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</si>
  <si>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</si>
  <si>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</si>
  <si>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</si>
  <si>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</si>
  <si>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</si>
  <si>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</si>
  <si>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</si>
  <si>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</si>
  <si>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</si>
  <si>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</si>
  <si>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</si>
  <si>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</si>
  <si>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</si>
  <si>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</si>
  <si>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</si>
  <si>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</si>
  <si>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</si>
  <si>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</si>
  <si>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</si>
  <si>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</si>
  <si>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</si>
  <si>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</si>
  <si>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</si>
  <si>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</si>
  <si>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</si>
  <si>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</si>
  <si>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</si>
  <si>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</si>
  <si>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</si>
  <si>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</si>
  <si>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</si>
  <si>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</si>
  <si>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</si>
  <si>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</si>
  <si>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</si>
  <si>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</si>
  <si>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</si>
  <si>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</si>
  <si>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</si>
  <si>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</si>
  <si>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</si>
  <si>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</si>
  <si>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</si>
  <si>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</si>
  <si>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</si>
  <si>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</si>
  <si>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</si>
  <si>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</si>
  <si>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</si>
  <si>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</si>
  <si>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</si>
  <si>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</si>
  <si>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</si>
  <si>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</si>
  <si>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</si>
  <si>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</si>
  <si>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</si>
  <si>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</si>
  <si>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</si>
  <si>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</si>
  <si>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</si>
  <si>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</si>
  <si>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</si>
  <si>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</si>
  <si>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</si>
  <si>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</si>
  <si>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</si>
  <si>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</si>
  <si>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</si>
  <si>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</si>
  <si>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</si>
  <si>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</si>
  <si>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</si>
  <si>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</si>
  <si>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</si>
  <si>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</si>
  <si>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</si>
  <si>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</si>
  <si>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</si>
  <si>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</si>
  <si>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</si>
  <si>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</si>
  <si>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</si>
  <si>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</si>
  <si>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</si>
  <si>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</si>
  <si>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</si>
  <si>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</si>
  <si>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</si>
  <si>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</si>
  <si>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</si>
  <si>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</si>
  <si>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</si>
  <si>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</si>
  <si>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</si>
  <si>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</si>
  <si>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</si>
  <si>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</si>
  <si>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</si>
  <si>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</si>
  <si>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</si>
  <si>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</si>
  <si>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</si>
  <si>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</si>
  <si>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</si>
  <si>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</si>
  <si>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</si>
  <si>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</si>
  <si>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</si>
  <si>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</si>
  <si>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</si>
  <si>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</si>
  <si>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</si>
  <si>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</si>
  <si>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</si>
  <si>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</si>
  <si>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</si>
  <si>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</si>
  <si>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</si>
  <si>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</si>
  <si>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</si>
  <si>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</si>
  <si>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</si>
  <si>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</si>
  <si>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</si>
  <si>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</si>
  <si>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</si>
  <si>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</si>
  <si>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</si>
  <si>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</si>
  <si>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</si>
  <si>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</si>
  <si>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</si>
  <si>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</si>
  <si>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</si>
  <si>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</si>
  <si>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</si>
  <si>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</si>
  <si>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</si>
  <si>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</si>
  <si>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</si>
  <si>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</si>
  <si>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</si>
  <si>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</si>
  <si>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</si>
  <si>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</si>
  <si>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</si>
  <si>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</si>
  <si>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</si>
  <si>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</si>
  <si>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</si>
  <si>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</si>
  <si>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</si>
  <si>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</si>
  <si>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</si>
  <si>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</si>
  <si>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</si>
  <si>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</si>
  <si>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</si>
  <si>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</si>
  <si>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</si>
  <si>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</si>
  <si>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</si>
  <si>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</si>
  <si>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</si>
  <si>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</si>
  <si>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</si>
  <si>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</si>
  <si>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</si>
  <si>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</si>
  <si>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</si>
  <si>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</si>
  <si>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</si>
  <si>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</si>
  <si>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</si>
  <si>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</si>
  <si>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</si>
  <si>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</si>
  <si>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</si>
  <si>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</si>
  <si>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</si>
  <si>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</si>
  <si>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</si>
  <si>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</si>
  <si>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</si>
  <si>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</si>
  <si>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</si>
  <si>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</si>
  <si>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</si>
  <si>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</si>
  <si>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</si>
  <si>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</si>
  <si>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</si>
  <si>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</si>
  <si>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</si>
  <si>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</si>
  <si>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</si>
  <si>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</si>
  <si>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</si>
  <si>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</si>
  <si>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</si>
  <si>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</si>
  <si>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</si>
  <si>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</si>
  <si>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</si>
  <si>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</si>
  <si>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</si>
  <si>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</si>
  <si>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</si>
  <si>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</si>
  <si>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</si>
  <si>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</si>
  <si>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</si>
  <si>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</si>
  <si>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</si>
  <si>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</si>
  <si>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</si>
  <si>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</si>
  <si>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</si>
  <si>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</si>
  <si>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</si>
  <si>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</si>
  <si>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</si>
  <si>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</si>
  <si>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</si>
  <si>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</si>
  <si>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</si>
  <si>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</si>
  <si>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</si>
  <si>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</si>
  <si>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</si>
  <si>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</si>
  <si>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</si>
  <si>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</si>
  <si>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</si>
  <si>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</si>
  <si>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</si>
  <si>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</si>
  <si>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</si>
  <si>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</si>
  <si>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</si>
  <si>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</si>
  <si>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</si>
  <si>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</si>
  <si>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</si>
  <si>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</si>
  <si>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</si>
  <si>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</si>
  <si>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</si>
  <si>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</si>
  <si>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</si>
  <si>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</si>
  <si>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</si>
  <si>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</si>
  <si>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</si>
  <si>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</si>
  <si>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</si>
  <si>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</si>
  <si>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</si>
  <si>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</si>
  <si>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</si>
  <si>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</si>
  <si>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</si>
  <si>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</si>
  <si>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</si>
  <si>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</si>
  <si>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</si>
  <si>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</si>
  <si>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</si>
  <si>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</si>
  <si>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</si>
  <si>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</si>
  <si>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</si>
  <si>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</si>
  <si>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</si>
  <si>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</si>
  <si>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</si>
  <si>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</si>
  <si>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</si>
  <si>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</si>
  <si>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</si>
  <si>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</si>
  <si>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</si>
  <si>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</si>
  <si>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</si>
  <si>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</si>
  <si>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</si>
  <si>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</si>
  <si>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</si>
  <si>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</si>
  <si>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</si>
  <si>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</si>
  <si>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</si>
  <si>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</si>
  <si>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</si>
  <si>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</si>
  <si>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</si>
  <si>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</si>
  <si>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</si>
  <si>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</si>
  <si>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</si>
  <si>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</si>
  <si>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</si>
  <si>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</si>
  <si>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</si>
  <si>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</si>
  <si>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</si>
  <si>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</si>
  <si>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</si>
  <si>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</si>
  <si>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</si>
  <si>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</si>
  <si>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</si>
  <si>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</si>
  <si>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</si>
  <si>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</si>
  <si>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</si>
  <si>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</si>
  <si>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</si>
  <si>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</si>
  <si>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</si>
  <si>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</si>
  <si>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</si>
  <si>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</si>
  <si>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</si>
  <si>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</si>
  <si>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</si>
  <si>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</si>
  <si>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</si>
  <si>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</si>
  <si>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</si>
  <si>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</si>
  <si>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</si>
  <si>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</si>
  <si>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</si>
  <si>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</si>
  <si>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</si>
  <si>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</si>
  <si>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</si>
  <si>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</si>
  <si>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</si>
  <si>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</si>
  <si>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</si>
  <si>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</si>
  <si>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</si>
  <si>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</si>
  <si>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</si>
  <si>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</si>
  <si>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</si>
  <si>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</si>
  <si>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</si>
  <si>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</si>
  <si>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</si>
  <si>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</si>
  <si>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</si>
  <si>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</si>
  <si>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</si>
  <si>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</si>
  <si>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</si>
  <si>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</si>
  <si>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</si>
  <si>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</si>
  <si>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</si>
  <si>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</si>
  <si>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</si>
  <si>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</si>
  <si>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</si>
  <si>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</si>
  <si>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</si>
  <si>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</si>
  <si>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</si>
  <si>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</si>
  <si>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</si>
  <si>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</si>
  <si>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</si>
  <si>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</si>
  <si>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</si>
  <si>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</si>
  <si>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</si>
  <si>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</si>
  <si>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</si>
  <si>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</si>
  <si>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</si>
  <si>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</si>
  <si>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</si>
  <si>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</si>
  <si>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</si>
  <si>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</si>
  <si>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</si>
  <si>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</si>
  <si>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</si>
  <si>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</si>
  <si>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</si>
  <si>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</si>
  <si>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</si>
  <si>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</si>
  <si>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</si>
  <si>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</si>
  <si>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</si>
  <si>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</si>
  <si>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</si>
  <si>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</si>
  <si>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</si>
  <si>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</si>
  <si>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</si>
  <si>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</si>
  <si>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</si>
  <si>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</si>
  <si>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</si>
  <si>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</si>
  <si>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</si>
  <si>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</si>
  <si>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</si>
  <si>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</si>
  <si>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</si>
  <si>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</si>
  <si>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</si>
  <si>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</si>
  <si>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</si>
  <si>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</si>
  <si>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</si>
  <si>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</si>
  <si>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</si>
  <si>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</si>
  <si>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</si>
  <si>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</si>
  <si>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</si>
  <si>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</si>
  <si>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</si>
  <si>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</si>
  <si>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</si>
  <si>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</si>
  <si>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</si>
  <si>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</si>
  <si>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</si>
  <si>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</si>
  <si>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</si>
  <si>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</si>
  <si>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</si>
  <si>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</si>
  <si>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</si>
  <si>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</si>
  <si>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</si>
  <si>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</si>
  <si>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</si>
  <si>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</si>
  <si>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</si>
  <si>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</si>
  <si>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</si>
  <si>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</si>
  <si>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</si>
  <si>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</si>
  <si>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</si>
  <si>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</si>
  <si>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</si>
  <si>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</si>
  <si>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</si>
  <si>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</si>
  <si>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</si>
  <si>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</si>
  <si>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</si>
  <si>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</si>
  <si>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</si>
  <si>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</si>
  <si>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</si>
  <si>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</si>
  <si>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</si>
  <si>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</si>
  <si>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</si>
  <si>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</si>
  <si>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</si>
  <si>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</si>
  <si>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</si>
  <si>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</si>
  <si>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</si>
  <si>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</si>
  <si>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</si>
  <si>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</si>
  <si>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</si>
  <si>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</si>
  <si>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</si>
  <si>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</si>
  <si>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</si>
  <si>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</si>
  <si>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</si>
  <si>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</si>
  <si>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</si>
  <si>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</si>
  <si>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</si>
  <si>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</si>
  <si>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</si>
  <si>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</si>
  <si>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</si>
  <si>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</si>
  <si>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</si>
  <si>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</si>
  <si>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</si>
  <si>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</si>
  <si>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</si>
  <si>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</si>
  <si>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</si>
  <si>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</si>
  <si>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</si>
  <si>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</si>
  <si>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</si>
  <si>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</si>
  <si>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</si>
  <si>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</si>
  <si>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</si>
  <si>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</si>
  <si>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</si>
  <si>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</si>
  <si>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</si>
  <si>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</si>
  <si>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</si>
  <si>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</si>
  <si>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</si>
  <si>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</si>
  <si>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</si>
  <si>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</si>
  <si>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</si>
  <si>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</si>
  <si>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</si>
  <si>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</si>
  <si>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</si>
  <si>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</si>
  <si>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</si>
  <si>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</si>
  <si>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</si>
  <si>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</si>
  <si>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</si>
  <si>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</si>
  <si>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</si>
  <si>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</si>
  <si>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</si>
  <si>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</si>
  <si>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</si>
  <si>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</si>
  <si>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</si>
  <si>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</si>
  <si>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</si>
  <si>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</si>
  <si>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</si>
  <si>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</si>
  <si>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</si>
  <si>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</si>
  <si>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</si>
  <si>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</si>
  <si>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</si>
  <si>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</si>
  <si>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</si>
  <si>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</si>
  <si>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</si>
  <si>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</si>
  <si>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</si>
  <si>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</si>
  <si>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</si>
  <si>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</si>
  <si>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</si>
  <si>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</si>
  <si>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</si>
  <si>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</si>
  <si>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</si>
  <si>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</si>
  <si>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</si>
  <si>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</si>
  <si>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</si>
  <si>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</si>
  <si>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</si>
  <si>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</si>
  <si>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</si>
  <si>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</si>
  <si>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</si>
  <si>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</si>
  <si>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</si>
  <si>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</si>
  <si>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</si>
  <si>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</si>
  <si>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</si>
  <si>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</si>
  <si>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</si>
  <si>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</si>
  <si>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</si>
  <si>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</si>
  <si>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</si>
  <si>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</si>
  <si>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</si>
  <si>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</si>
  <si>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</si>
  <si>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</si>
  <si>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</si>
  <si>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</si>
  <si>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</si>
  <si>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</si>
  <si>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</si>
  <si>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</si>
  <si>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</si>
  <si>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</si>
  <si>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</si>
  <si>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</si>
  <si>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</si>
  <si>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</si>
  <si>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</si>
  <si>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</si>
  <si>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</si>
  <si>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</si>
  <si>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</si>
  <si>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</si>
  <si>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</si>
  <si>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</si>
  <si>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</si>
  <si>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</si>
  <si>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</si>
  <si>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</si>
  <si>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</si>
  <si>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</si>
  <si>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</si>
  <si>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</si>
  <si>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</si>
  <si>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</si>
  <si>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</si>
  <si>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</si>
  <si>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</si>
  <si>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</si>
  <si>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</si>
  <si>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</si>
  <si>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</si>
  <si>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</si>
  <si>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</si>
  <si>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</si>
  <si>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</si>
  <si>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</si>
  <si>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</si>
  <si>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</si>
  <si>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</si>
  <si>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</si>
  <si>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</si>
  <si>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</si>
  <si>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</si>
  <si>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</si>
  <si>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</si>
  <si>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</si>
  <si>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</si>
  <si>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</si>
  <si>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</si>
  <si>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</si>
  <si>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</si>
  <si>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</si>
  <si>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</si>
  <si>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</si>
  <si>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</si>
  <si>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</si>
  <si>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</si>
  <si>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</si>
  <si>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</si>
  <si>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</si>
  <si>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</si>
  <si>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</si>
  <si>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</si>
  <si>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</si>
  <si>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</si>
  <si>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</si>
  <si>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</si>
  <si>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</si>
  <si>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</si>
  <si>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</si>
  <si>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</si>
  <si>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</si>
  <si>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</si>
  <si>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</si>
  <si>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</si>
  <si>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</si>
  <si>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</si>
  <si>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</si>
  <si>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</si>
  <si>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</si>
  <si>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</si>
  <si>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</si>
  <si>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</si>
  <si>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</si>
  <si>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</si>
  <si>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</si>
  <si>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</si>
  <si>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</si>
  <si>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</si>
  <si>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</si>
  <si>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</si>
  <si>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</si>
  <si>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</si>
  <si>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</si>
  <si>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</si>
  <si>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</si>
  <si>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</si>
  <si>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</si>
  <si>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</si>
  <si>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</si>
  <si>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</si>
  <si>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</si>
  <si>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</si>
  <si>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</si>
  <si>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</si>
  <si>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</si>
  <si>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</si>
  <si>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</si>
  <si>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</si>
  <si>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</si>
  <si>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</si>
  <si>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</si>
  <si>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</si>
  <si>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</si>
  <si>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</si>
  <si>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</si>
  <si>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</si>
  <si>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</si>
  <si>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</si>
  <si>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</si>
  <si>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</si>
  <si>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</si>
  <si>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</si>
  <si>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</si>
  <si>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</si>
  <si>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</si>
  <si>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</si>
  <si>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</si>
  <si>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</si>
  <si>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</si>
  <si>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</si>
  <si>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</si>
  <si>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</si>
  <si>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</si>
  <si>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</si>
  <si>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</si>
  <si>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</si>
  <si>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</si>
  <si>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</si>
  <si>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</si>
  <si>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</si>
  <si>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</si>
  <si>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</si>
  <si>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</si>
  <si>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</si>
  <si>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</si>
  <si>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</si>
  <si>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</si>
  <si>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</si>
  <si>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</si>
  <si>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</si>
  <si>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</si>
  <si>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</si>
  <si>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</si>
  <si>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</si>
  <si>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</si>
  <si>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</si>
  <si>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</si>
  <si>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</si>
  <si>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</si>
  <si>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</si>
  <si>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</si>
  <si>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</si>
  <si>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</si>
  <si>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</si>
  <si>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</si>
  <si>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</si>
  <si>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</si>
  <si>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</si>
  <si>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</si>
  <si>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</si>
  <si>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</si>
  <si>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</si>
  <si>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</si>
  <si>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</si>
  <si>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</si>
  <si>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</si>
  <si>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</si>
  <si>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</si>
  <si>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</si>
  <si>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</si>
  <si>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</si>
  <si>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</si>
  <si>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</si>
  <si>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</si>
  <si>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</si>
  <si>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</si>
  <si>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</si>
  <si>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</si>
  <si>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</si>
  <si>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</si>
  <si>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</si>
  <si>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</si>
  <si>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</si>
  <si>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</si>
  <si>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</si>
  <si>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</si>
  <si>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</si>
  <si>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</si>
  <si>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</si>
  <si>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</si>
  <si>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</si>
  <si>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</si>
  <si>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</si>
  <si>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</si>
  <si>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</si>
  <si>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</si>
  <si>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</si>
  <si>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</si>
  <si>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</si>
  <si>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</si>
  <si>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</si>
  <si>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</si>
  <si>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</si>
  <si>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</si>
  <si>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</si>
  <si>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</si>
  <si>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</si>
  <si>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</si>
  <si>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</si>
  <si>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</si>
  <si>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</si>
  <si>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</si>
  <si>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</si>
  <si>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</si>
  <si>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</si>
  <si>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</si>
  <si>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</si>
  <si>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</si>
  <si>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</si>
  <si>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</si>
  <si>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</si>
  <si>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</si>
  <si>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</si>
  <si>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</si>
  <si>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</si>
  <si>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</si>
  <si>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</si>
  <si>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</si>
  <si>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</si>
  <si>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</si>
  <si>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</si>
  <si>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</si>
  <si>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</si>
  <si>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</si>
  <si>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</si>
  <si>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</si>
  <si>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</si>
  <si>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</si>
  <si>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</si>
  <si>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</si>
  <si>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</si>
  <si>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</si>
  <si>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</si>
  <si>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</si>
  <si>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</si>
  <si>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</si>
  <si>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</si>
  <si>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</si>
  <si>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</si>
  <si>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</si>
  <si>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</si>
  <si>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</si>
  <si>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</si>
  <si>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</si>
  <si>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</si>
  <si>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</si>
  <si>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</si>
  <si>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</si>
  <si>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</si>
  <si>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</si>
  <si>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</si>
  <si>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</si>
  <si>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</si>
  <si>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</si>
  <si>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</si>
  <si>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</si>
  <si>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</si>
  <si>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</si>
  <si>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</si>
  <si>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</si>
  <si>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</si>
  <si>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</si>
  <si>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</si>
  <si>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</si>
  <si>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</si>
  <si>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</si>
  <si>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</si>
  <si>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</si>
  <si>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</si>
  <si>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</si>
  <si>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</si>
  <si>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</si>
  <si>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</si>
  <si>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</si>
  <si>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</si>
  <si>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</si>
  <si>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</si>
  <si>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</si>
  <si>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</si>
  <si>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</si>
  <si>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</si>
  <si>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</si>
  <si>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</si>
  <si>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</si>
  <si>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</si>
  <si>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</si>
  <si>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</si>
  <si>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</si>
  <si>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</si>
  <si>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</si>
  <si>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</si>
  <si>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</si>
  <si>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</si>
  <si>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</si>
  <si>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</si>
  <si>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</si>
  <si>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</si>
  <si>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</si>
  <si>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</si>
  <si>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</si>
  <si>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</si>
  <si>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</si>
  <si>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</si>
  <si>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</si>
  <si>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</si>
  <si>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</si>
  <si>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</si>
  <si>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</si>
  <si>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</si>
  <si>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</si>
  <si>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</si>
  <si>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</si>
  <si>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</si>
  <si>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</si>
  <si>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</si>
  <si>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</si>
  <si>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</si>
  <si>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</si>
  <si>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</si>
  <si>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</si>
  <si>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</si>
  <si>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</si>
  <si>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</si>
  <si>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</si>
  <si>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</si>
  <si>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</si>
  <si>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</si>
  <si>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</si>
  <si>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</si>
  <si>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</si>
  <si>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</si>
  <si>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</si>
  <si>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</si>
  <si>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</si>
  <si>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</si>
  <si>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</si>
  <si>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</si>
  <si>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</si>
  <si>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</si>
  <si>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</si>
  <si>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</si>
  <si>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</si>
  <si>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</si>
  <si>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</si>
  <si>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</si>
  <si>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</si>
  <si>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</si>
  <si>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</si>
  <si>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</si>
  <si>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</si>
  <si>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</si>
  <si>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</si>
  <si>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</si>
  <si>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</si>
  <si>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</si>
  <si>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</si>
  <si>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</si>
  <si>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</si>
  <si>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</si>
  <si>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</si>
  <si>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</si>
  <si>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</si>
  <si>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</si>
  <si>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</si>
  <si>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</si>
  <si>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</si>
  <si>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</si>
  <si>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</si>
  <si>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</si>
  <si>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</si>
  <si>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</si>
  <si>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</si>
  <si>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</si>
  <si>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</si>
  <si>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</si>
  <si>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</si>
  <si>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</si>
  <si>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</si>
  <si>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</si>
  <si>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</si>
  <si>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</si>
  <si>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</si>
  <si>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</si>
  <si>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</si>
  <si>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</si>
  <si>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</si>
  <si>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</si>
  <si>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</si>
  <si>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</si>
  <si>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</si>
  <si>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</si>
  <si>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</si>
  <si>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</si>
  <si>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</si>
  <si>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</si>
  <si>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</si>
  <si>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</si>
  <si>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</si>
  <si>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</si>
  <si>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</si>
  <si>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</si>
  <si>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</si>
  <si>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</si>
  <si>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</si>
  <si>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</si>
  <si>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</si>
  <si>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</si>
  <si>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</si>
  <si>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</si>
  <si>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</si>
  <si>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</si>
  <si>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</si>
  <si>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</si>
  <si>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</si>
  <si>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</si>
  <si>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</si>
  <si>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</si>
  <si>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</si>
  <si>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</si>
  <si>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</si>
  <si>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</si>
  <si>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</si>
  <si>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</si>
  <si>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</si>
  <si>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</si>
  <si>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</si>
  <si>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</si>
  <si>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</si>
  <si>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</si>
  <si>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</si>
  <si>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</si>
  <si>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</si>
  <si>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</si>
  <si>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</si>
  <si>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</si>
  <si>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</si>
  <si>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</si>
  <si>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</si>
  <si>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</si>
  <si>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</si>
  <si>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</si>
  <si>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</si>
  <si>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</si>
  <si>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</si>
  <si>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</si>
  <si>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</si>
  <si>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</si>
  <si>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</si>
  <si>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</si>
  <si>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</si>
  <si>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</si>
  <si>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</si>
  <si>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</si>
  <si>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</si>
  <si>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</si>
  <si>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</si>
  <si>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</si>
  <si>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</si>
  <si>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</si>
  <si>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</si>
  <si>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</si>
  <si>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</si>
  <si>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</si>
  <si>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</si>
  <si>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</si>
  <si>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</si>
  <si>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</si>
  <si>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</si>
  <si>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</si>
  <si>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</si>
  <si>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</si>
  <si>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</si>
  <si>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</si>
  <si>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</si>
  <si>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</si>
  <si>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</si>
  <si>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</si>
  <si>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</si>
  <si>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</si>
  <si>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</si>
  <si>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</si>
  <si>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</si>
  <si>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</si>
  <si>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</si>
  <si>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</si>
  <si>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</si>
  <si>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</si>
  <si>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</si>
  <si>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</si>
  <si>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</si>
  <si>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</si>
  <si>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</si>
  <si>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</si>
  <si>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</si>
  <si>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</si>
  <si>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</si>
  <si>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</si>
  <si>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</si>
  <si>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</si>
  <si>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</si>
  <si>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</si>
  <si>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</si>
  <si>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</si>
  <si>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</si>
  <si>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</si>
  <si>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</si>
  <si>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</si>
  <si>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</si>
  <si>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</si>
  <si>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</si>
  <si>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</si>
  <si>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</si>
  <si>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</si>
  <si>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</si>
  <si>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</si>
  <si>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</si>
  <si>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</si>
  <si>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</si>
  <si>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</si>
  <si>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</si>
  <si>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</si>
  <si>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</si>
  <si>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</si>
  <si>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</si>
  <si>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</si>
  <si>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</si>
  <si>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</si>
  <si>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</si>
  <si>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</si>
  <si>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</si>
  <si>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</si>
  <si>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</si>
  <si>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</si>
  <si>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</si>
  <si>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</si>
  <si>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</si>
  <si>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</si>
  <si>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</si>
  <si>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</si>
  <si>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</si>
  <si>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</si>
  <si>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</si>
  <si>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</si>
  <si>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</si>
  <si>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</si>
  <si>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</si>
  <si>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</si>
  <si>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</si>
  <si>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</si>
  <si>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</si>
  <si>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</si>
  <si>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</si>
  <si>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</si>
  <si>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</si>
  <si>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</si>
  <si>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</si>
  <si>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</si>
  <si>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</si>
  <si>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</si>
  <si>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</si>
  <si>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</si>
  <si>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</si>
  <si>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</si>
  <si>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</si>
  <si>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</si>
  <si>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</si>
  <si>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</si>
  <si>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</si>
  <si>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</si>
  <si>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</si>
  <si>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</si>
  <si>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</si>
  <si>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</si>
  <si>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</si>
  <si>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</si>
  <si>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</si>
  <si>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</si>
  <si>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</si>
  <si>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</si>
  <si>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</si>
  <si>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</si>
  <si>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</si>
  <si>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</si>
  <si>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</si>
  <si>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</si>
  <si>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</si>
  <si>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</si>
  <si>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</si>
  <si>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</si>
  <si>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</si>
  <si>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</si>
  <si>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</si>
  <si>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</si>
  <si>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</si>
  <si>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</si>
  <si>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</si>
  <si>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</si>
  <si>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</si>
  <si>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</si>
  <si>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</si>
  <si>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</si>
  <si>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</si>
  <si>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</si>
  <si>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</si>
  <si>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</si>
  <si>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</si>
  <si>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</si>
  <si>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</si>
  <si>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</si>
  <si>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</si>
  <si>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</si>
  <si>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</si>
  <si>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</si>
  <si>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</si>
  <si>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</si>
  <si>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</si>
  <si>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</si>
  <si>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</si>
  <si>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</si>
  <si>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</si>
  <si>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</si>
  <si>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</si>
  <si>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</si>
  <si>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</si>
  <si>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</si>
  <si>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</si>
  <si>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</si>
  <si>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</si>
  <si>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</si>
  <si>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</si>
  <si>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</si>
  <si>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</si>
  <si>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</si>
  <si>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</si>
  <si>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</si>
  <si>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</si>
  <si>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</si>
  <si>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</si>
  <si>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</si>
  <si>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</si>
  <si>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</si>
  <si>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</si>
  <si>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</si>
  <si>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</si>
  <si>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</si>
  <si>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</si>
  <si>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</si>
  <si>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</si>
  <si>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</si>
  <si>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</si>
  <si>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</si>
  <si>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</si>
  <si>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</si>
  <si>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</si>
  <si>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</si>
  <si>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</si>
  <si>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</si>
  <si>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</si>
  <si>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</si>
  <si>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</si>
  <si>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</si>
  <si>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</si>
  <si>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</si>
  <si>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</si>
  <si>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</si>
  <si>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</si>
  <si>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</si>
  <si>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</si>
  <si>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</si>
  <si>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</si>
  <si>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</si>
  <si>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</si>
  <si>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</si>
  <si>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</si>
  <si>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</si>
  <si>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</si>
  <si>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</si>
  <si>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</si>
  <si>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</si>
  <si>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</si>
  <si>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</si>
  <si>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</si>
  <si>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</si>
  <si>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</si>
  <si>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</si>
  <si>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</si>
  <si>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</si>
  <si>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</si>
  <si>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</si>
  <si>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</si>
  <si>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</si>
  <si>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</si>
  <si>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</si>
  <si>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</si>
  <si>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</si>
  <si>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</si>
  <si>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</si>
  <si>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</si>
  <si>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</si>
  <si>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</si>
  <si>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</si>
  <si>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</si>
  <si>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</si>
  <si>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</si>
  <si>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</si>
  <si>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</si>
  <si>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</si>
  <si>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</si>
  <si>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</si>
  <si>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</si>
  <si>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</si>
  <si>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</si>
  <si>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</si>
  <si>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</si>
  <si>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</si>
  <si>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</si>
  <si>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</si>
  <si>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</si>
  <si>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</si>
  <si>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</si>
  <si>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</si>
  <si>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</si>
  <si>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</si>
  <si>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</si>
  <si>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</si>
  <si>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</si>
  <si>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</si>
  <si>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</si>
  <si>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</si>
  <si>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</si>
  <si>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</si>
  <si>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</si>
  <si>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</si>
  <si>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</si>
  <si>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</si>
  <si>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</si>
  <si>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</si>
  <si>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</si>
  <si>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</si>
  <si>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</si>
  <si>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</si>
  <si>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</si>
  <si>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</si>
  <si>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</si>
  <si>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</si>
  <si>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</si>
  <si>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</si>
  <si>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</si>
  <si>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</si>
  <si>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</si>
  <si>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</si>
  <si>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</si>
  <si>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</si>
  <si>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</si>
  <si>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</si>
  <si>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</si>
  <si>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</si>
  <si>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</si>
  <si>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</si>
  <si>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</si>
  <si>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</si>
  <si>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</si>
  <si>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</si>
  <si>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</si>
  <si>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</si>
  <si>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</si>
  <si>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</si>
  <si>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</si>
  <si>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</si>
  <si>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</si>
  <si>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</si>
  <si>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</si>
  <si>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</si>
  <si>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</si>
  <si>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</si>
  <si>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</si>
  <si>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</si>
  <si>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</si>
  <si>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</si>
  <si>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</si>
  <si>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</si>
  <si>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</si>
  <si>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</si>
  <si>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</si>
  <si>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</si>
  <si>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</si>
  <si>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</si>
  <si>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</si>
  <si>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</si>
  <si>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</si>
  <si>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</si>
  <si>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</si>
  <si>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</si>
  <si>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</si>
  <si>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</si>
  <si>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</si>
  <si>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</si>
  <si>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</si>
  <si>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</si>
  <si>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</si>
  <si>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</si>
  <si>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</si>
  <si>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</si>
  <si>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</si>
  <si>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</si>
  <si>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</si>
  <si>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</si>
  <si>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</si>
  <si>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</si>
  <si>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</si>
  <si>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</si>
  <si>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</si>
  <si>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</si>
  <si>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</si>
  <si>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</si>
  <si>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</si>
  <si>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</si>
  <si>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</si>
  <si>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</si>
  <si>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</si>
  <si>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</si>
  <si>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</si>
  <si>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</si>
  <si>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</si>
  <si>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</si>
  <si>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</si>
  <si>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</si>
  <si>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</si>
  <si>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</si>
  <si>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</si>
  <si>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</si>
  <si>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</si>
  <si>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</si>
  <si>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</si>
  <si>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</si>
  <si>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</si>
  <si>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</si>
  <si>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</si>
  <si>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</si>
  <si>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</si>
  <si>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</si>
  <si>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</si>
  <si>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</si>
  <si>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</si>
  <si>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</si>
  <si>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</si>
  <si>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</si>
  <si>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</si>
  <si>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</si>
  <si>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</si>
  <si>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</si>
  <si>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</si>
  <si>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</si>
  <si>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</si>
  <si>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</si>
  <si>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</si>
  <si>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</si>
  <si>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</si>
  <si>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</si>
  <si>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</si>
  <si>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</si>
  <si>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</si>
  <si>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</si>
  <si>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</si>
  <si>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</si>
  <si>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</si>
  <si>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</si>
  <si>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</si>
  <si>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</si>
  <si>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</si>
  <si>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</si>
  <si>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</si>
  <si>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</si>
  <si>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</si>
  <si>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</si>
  <si>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</si>
  <si>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</si>
  <si>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</si>
  <si>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</si>
  <si>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</si>
  <si>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</si>
  <si>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</si>
  <si>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</si>
  <si>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</si>
  <si>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</si>
  <si>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</si>
  <si>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</si>
  <si>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</si>
  <si>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</si>
  <si>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</si>
  <si>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</si>
  <si>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</si>
  <si>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</si>
  <si>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</si>
  <si>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</si>
  <si>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</si>
  <si>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</si>
  <si>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</si>
  <si>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</si>
  <si>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</si>
  <si>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</si>
  <si>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</si>
  <si>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</si>
  <si>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</si>
  <si>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</si>
  <si>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</si>
  <si>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</si>
  <si>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</si>
  <si>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</si>
  <si>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</si>
  <si>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</si>
  <si>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</si>
  <si>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</si>
  <si>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</si>
  <si>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</si>
  <si>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</si>
  <si>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</si>
  <si>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</si>
  <si>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</si>
  <si>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</si>
  <si>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</si>
  <si>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</si>
  <si>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</si>
  <si>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</si>
  <si>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</si>
  <si>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</si>
  <si>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</si>
  <si>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</si>
  <si>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</si>
  <si>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</si>
  <si>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</si>
  <si>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</si>
  <si>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</si>
  <si>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</si>
  <si>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</si>
  <si>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</si>
  <si>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</si>
  <si>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</si>
  <si>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</si>
  <si>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</si>
  <si>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</si>
  <si>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</si>
  <si>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</si>
  <si>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</si>
  <si>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</si>
  <si>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</si>
  <si>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</si>
  <si>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</si>
  <si>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</si>
  <si>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</si>
  <si>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</si>
  <si>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</si>
  <si>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</si>
  <si>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</si>
  <si>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</si>
  <si>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</si>
  <si>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</si>
  <si>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</si>
  <si>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</si>
  <si>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</si>
  <si>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</si>
  <si>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</si>
  <si>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</si>
  <si>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</si>
  <si>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</si>
  <si>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</si>
  <si>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</si>
  <si>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</si>
  <si>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</si>
  <si>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</si>
  <si>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</si>
  <si>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</si>
  <si>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</si>
  <si>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</si>
  <si>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</si>
  <si>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</si>
  <si>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</si>
  <si>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</si>
  <si>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</si>
  <si>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</si>
  <si>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</si>
  <si>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</si>
  <si>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</si>
  <si>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</si>
  <si>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</si>
  <si>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</si>
  <si>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</si>
  <si>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</si>
  <si>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</si>
  <si>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</si>
  <si>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</si>
  <si>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</si>
  <si>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</si>
  <si>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</si>
  <si>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</si>
  <si>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</si>
  <si>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</si>
  <si>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</si>
  <si>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</si>
  <si>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</si>
  <si>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</si>
  <si>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</si>
  <si>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</si>
  <si>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</si>
  <si>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</si>
  <si>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</si>
  <si>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</si>
  <si>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</si>
  <si>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</si>
  <si>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</si>
  <si>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</si>
  <si>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</si>
  <si>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</si>
  <si>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</si>
  <si>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</si>
  <si>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</si>
  <si>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</si>
  <si>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</si>
  <si>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</si>
  <si>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</si>
  <si>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</si>
  <si>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</si>
  <si>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</si>
  <si>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</si>
  <si>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</si>
  <si>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</si>
  <si>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</si>
  <si>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</si>
  <si>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</si>
  <si>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</si>
  <si>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</si>
  <si>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</si>
  <si>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</si>
  <si>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</si>
  <si>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</si>
  <si>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</si>
  <si>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</si>
  <si>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</si>
  <si>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</si>
  <si>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</si>
  <si>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</si>
  <si>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</si>
  <si>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</si>
  <si>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</si>
  <si>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</si>
  <si>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</si>
  <si>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</si>
  <si>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</si>
  <si>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</si>
  <si>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</si>
  <si>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</si>
  <si>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</si>
  <si>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</si>
  <si>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</si>
  <si>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</si>
  <si>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</si>
  <si>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</si>
  <si>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</si>
  <si>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</si>
  <si>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</si>
  <si>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</si>
  <si>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</si>
  <si>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</si>
  <si>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</si>
  <si>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</si>
  <si>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</si>
  <si>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</si>
  <si>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</si>
  <si>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</si>
  <si>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</si>
  <si>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</si>
  <si>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</si>
  <si>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</si>
  <si>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</si>
  <si>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</si>
  <si>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</si>
  <si>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</si>
  <si>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</si>
  <si>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</si>
  <si>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</si>
  <si>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</si>
  <si>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</si>
  <si>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</si>
  <si>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</si>
  <si>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</si>
  <si>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</si>
  <si>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</si>
  <si>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</si>
  <si>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</si>
  <si>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</si>
  <si>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</si>
  <si>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</si>
  <si>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</si>
  <si>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</si>
  <si>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</si>
  <si>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</si>
  <si>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</si>
  <si>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</si>
  <si>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</si>
  <si>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</si>
  <si>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</si>
  <si>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</si>
  <si>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</si>
  <si>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</si>
  <si>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</si>
  <si>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</si>
  <si>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</si>
  <si>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</si>
  <si>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</si>
  <si>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</si>
  <si>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</si>
  <si>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</si>
  <si>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</si>
  <si>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</si>
  <si>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</si>
  <si>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</si>
  <si>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</si>
  <si>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</si>
  <si>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</si>
  <si>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</si>
  <si>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</si>
  <si>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</si>
  <si>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</si>
  <si>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</si>
  <si>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</si>
  <si>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</si>
  <si>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</si>
  <si>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</si>
  <si>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</si>
  <si>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</si>
  <si>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</si>
  <si>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</si>
  <si>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</si>
  <si>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</si>
  <si>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</si>
  <si>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</si>
  <si>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</si>
  <si>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</si>
  <si>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</si>
  <si>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</si>
  <si>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</si>
  <si>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</si>
  <si>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</si>
  <si>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</si>
  <si>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</si>
  <si>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</si>
  <si>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</si>
  <si>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</si>
  <si>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</si>
  <si>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</si>
  <si>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</si>
  <si>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</si>
  <si>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</si>
  <si>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</si>
  <si>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</si>
  <si>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</si>
  <si>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</si>
  <si>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</si>
  <si>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</si>
  <si>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</si>
  <si>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</si>
  <si>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</si>
  <si>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</si>
  <si>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</si>
  <si>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</si>
  <si>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</si>
  <si>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</si>
  <si>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</si>
  <si>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</si>
  <si>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</si>
  <si>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</si>
  <si>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</si>
  <si>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</si>
  <si>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</si>
  <si>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</si>
  <si>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</si>
  <si>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</si>
  <si>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</si>
  <si>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</si>
  <si>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</si>
  <si>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</si>
  <si>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</si>
  <si>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</si>
  <si>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</si>
  <si>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</si>
  <si>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</si>
  <si>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</si>
  <si>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</si>
  <si>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</si>
  <si>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</si>
  <si>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</si>
  <si>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</si>
  <si>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</si>
  <si>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</si>
  <si>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</si>
  <si>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</si>
  <si>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</si>
  <si>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</si>
  <si>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</si>
  <si>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</si>
  <si>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</si>
  <si>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</si>
  <si>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</si>
  <si>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</si>
  <si>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</si>
  <si>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</si>
  <si>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</si>
  <si>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</si>
  <si>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</si>
  <si>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</si>
  <si>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</si>
  <si>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</si>
  <si>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</si>
  <si>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</si>
  <si>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</si>
  <si>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</si>
  <si>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</si>
  <si>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</si>
  <si>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</si>
  <si>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</si>
  <si>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</si>
  <si>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</si>
  <si>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</si>
  <si>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</si>
  <si>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</si>
  <si>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</si>
  <si>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</si>
  <si>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</si>
  <si>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</si>
  <si>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</si>
  <si>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</si>
  <si>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</si>
  <si>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</si>
  <si>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</si>
  <si>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</si>
  <si>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</si>
  <si>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</si>
  <si>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</si>
  <si>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</si>
  <si>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</si>
  <si>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</si>
  <si>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</si>
  <si>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</si>
  <si>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</si>
  <si>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</si>
  <si>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</si>
  <si>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</si>
  <si>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</si>
  <si>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</si>
  <si>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</si>
  <si>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</si>
  <si>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</si>
  <si>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</si>
  <si>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</si>
  <si>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</si>
  <si>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</si>
  <si>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</si>
  <si>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</si>
  <si>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</si>
  <si>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</si>
  <si>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</si>
  <si>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</si>
  <si>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</si>
  <si>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</si>
  <si>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</si>
  <si>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</si>
  <si>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</si>
  <si>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</si>
  <si>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</si>
  <si>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</si>
  <si>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</si>
  <si>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</si>
  <si>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</si>
  <si>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</si>
  <si>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</si>
  <si>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</si>
  <si>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</si>
  <si>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</si>
  <si>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</si>
  <si>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</si>
  <si>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</si>
  <si>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</si>
  <si>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</si>
  <si>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</si>
  <si>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</si>
  <si>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</si>
  <si>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</si>
  <si>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</si>
  <si>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</si>
  <si>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</si>
  <si>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</si>
  <si>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</si>
  <si>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</si>
  <si>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</si>
  <si>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</si>
  <si>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</si>
  <si>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</si>
  <si>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</si>
  <si>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</si>
  <si>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</si>
  <si>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</si>
  <si>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</si>
  <si>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</si>
  <si>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</si>
  <si>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</si>
  <si>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</si>
  <si>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</si>
  <si>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</si>
  <si>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</si>
  <si>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</si>
  <si>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</si>
  <si>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</si>
  <si>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</si>
  <si>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</si>
  <si>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</si>
  <si>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</si>
  <si>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</si>
  <si>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</si>
  <si>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</si>
  <si>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</si>
  <si>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</si>
  <si>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</si>
  <si>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</si>
  <si>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</si>
  <si>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</si>
  <si>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</si>
  <si>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</si>
  <si>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</si>
  <si>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</si>
  <si>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</si>
  <si>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</si>
  <si>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</si>
  <si>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</si>
  <si>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</si>
  <si>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</si>
  <si>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</si>
  <si>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</si>
  <si>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</si>
  <si>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</si>
  <si>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</si>
  <si>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</si>
  <si>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</si>
  <si>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</si>
  <si>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</si>
  <si>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</si>
  <si>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</si>
  <si>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</si>
  <si>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</si>
  <si>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</si>
  <si>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</si>
  <si>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</si>
  <si>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</si>
  <si>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</si>
  <si>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</si>
  <si>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</si>
  <si>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</si>
  <si>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</si>
  <si>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</si>
  <si>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</si>
  <si>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</si>
  <si>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</si>
  <si>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</si>
  <si>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</si>
  <si>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</si>
  <si>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</si>
  <si>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</si>
  <si>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</si>
  <si>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</si>
  <si>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</si>
  <si>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</si>
  <si>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</si>
  <si>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</si>
  <si>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</si>
  <si>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</si>
  <si>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</si>
  <si>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</si>
  <si>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</si>
  <si>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</si>
  <si>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</si>
  <si>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</si>
  <si>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</si>
  <si>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</si>
  <si>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</si>
  <si>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</si>
  <si>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</si>
  <si>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</si>
  <si>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</si>
  <si>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</si>
  <si>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</si>
  <si>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</si>
  <si>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</si>
  <si>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</si>
  <si>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</si>
  <si>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</si>
  <si>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</si>
  <si>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</si>
  <si>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</si>
  <si>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</si>
  <si>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</si>
  <si>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</si>
  <si>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</si>
  <si>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</si>
  <si>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</si>
  <si>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</si>
  <si>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</si>
  <si>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</si>
  <si>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</si>
  <si>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</si>
  <si>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</si>
  <si>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</si>
  <si>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</si>
  <si>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</si>
  <si>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</si>
  <si>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</si>
  <si>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</si>
  <si>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</si>
  <si>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</si>
  <si>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</si>
  <si>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</si>
  <si>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</si>
  <si>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</si>
  <si>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</si>
  <si>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</si>
  <si>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</si>
  <si>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</si>
  <si>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</si>
  <si>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</si>
  <si>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</si>
  <si>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</si>
  <si>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</si>
  <si>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</si>
  <si>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</si>
  <si>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</si>
  <si>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</si>
  <si>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</si>
  <si>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</si>
  <si>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</si>
  <si>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</si>
  <si>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</si>
  <si>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</si>
  <si>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</si>
  <si>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</si>
  <si>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</si>
  <si>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</si>
  <si>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</si>
  <si>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</si>
  <si>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</si>
  <si>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</si>
  <si>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</si>
  <si>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</si>
  <si>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</si>
  <si>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</si>
  <si>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</si>
  <si>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</si>
  <si>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</si>
  <si>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</si>
  <si>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</si>
  <si>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</si>
  <si>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</si>
  <si>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</si>
  <si>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</si>
  <si>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</si>
  <si>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</si>
  <si>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</si>
  <si>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</si>
  <si>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</si>
  <si>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</si>
  <si>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</si>
  <si>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</si>
  <si>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</si>
  <si>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</si>
  <si>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</si>
  <si>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</si>
  <si>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</si>
  <si>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</si>
  <si>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</si>
  <si>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</si>
  <si>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</si>
  <si>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</si>
  <si>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</si>
  <si>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</si>
  <si>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</si>
  <si>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</si>
  <si>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</si>
  <si>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</si>
  <si>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</si>
  <si>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</si>
  <si>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</si>
  <si>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</si>
  <si>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</si>
  <si>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</si>
  <si>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</si>
  <si>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</si>
  <si>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</si>
  <si>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</si>
  <si>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</si>
  <si>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</si>
  <si>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</si>
  <si>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</si>
  <si>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</si>
  <si>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</si>
  <si>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</si>
  <si>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</si>
  <si>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</si>
  <si>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</si>
  <si>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</si>
  <si>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</si>
  <si>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</si>
  <si>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</si>
  <si>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</si>
  <si>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</si>
  <si>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</si>
  <si>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</si>
  <si>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</si>
  <si>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</si>
  <si>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</si>
  <si>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</si>
  <si>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</si>
  <si>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</si>
  <si>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</si>
  <si>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</si>
  <si>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</si>
  <si>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</si>
  <si>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</si>
  <si>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</si>
  <si>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</si>
  <si>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</si>
  <si>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</si>
  <si>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</si>
  <si>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</si>
  <si>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</si>
  <si>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</si>
  <si>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</si>
  <si>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</si>
  <si>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</si>
  <si>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</si>
  <si>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</si>
  <si>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</si>
  <si>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</si>
  <si>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</si>
  <si>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</si>
  <si>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</si>
  <si>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</si>
  <si>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</si>
  <si>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</si>
  <si>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</si>
  <si>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</si>
  <si>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</si>
  <si>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</si>
  <si>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</si>
  <si>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</si>
  <si>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</si>
  <si>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</si>
  <si>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</si>
  <si>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</si>
  <si>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</si>
  <si>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</si>
  <si>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</si>
  <si>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</si>
  <si>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</si>
  <si>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</si>
  <si>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</si>
  <si>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</si>
  <si>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</si>
  <si>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</si>
  <si>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</si>
  <si>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</si>
  <si>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</si>
  <si>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</si>
  <si>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</si>
  <si>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</si>
  <si>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</si>
  <si>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</si>
  <si>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</si>
  <si>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</si>
  <si>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</si>
  <si>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</si>
  <si>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</si>
  <si>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</si>
  <si>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</si>
  <si>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</si>
  <si>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</si>
  <si>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</si>
  <si>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</si>
  <si>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</si>
  <si>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</si>
  <si>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</si>
  <si>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</si>
  <si>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</si>
  <si>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</si>
  <si>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</si>
  <si>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</si>
  <si>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</si>
  <si>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</si>
  <si>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</si>
  <si>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</si>
  <si>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</si>
  <si>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</si>
  <si>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</si>
  <si>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</si>
  <si>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</si>
  <si>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</si>
  <si>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</si>
  <si>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</si>
  <si>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</si>
  <si>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</si>
  <si>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</si>
  <si>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</si>
  <si>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</si>
  <si>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</si>
  <si>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</si>
  <si>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</si>
  <si>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</si>
  <si>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</si>
  <si>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</si>
  <si>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</si>
  <si>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</si>
  <si>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</si>
  <si>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</si>
  <si>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</si>
  <si>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</si>
  <si>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</si>
  <si>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</si>
  <si>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</si>
  <si>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</si>
  <si>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</si>
  <si>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</si>
  <si>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</si>
  <si>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</si>
  <si>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</si>
  <si>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</si>
  <si>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</si>
  <si>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</si>
  <si>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</si>
  <si>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</si>
  <si>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</si>
  <si>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</si>
  <si>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</si>
  <si>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</si>
  <si>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</si>
  <si>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</si>
  <si>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</si>
  <si>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</si>
  <si>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</si>
  <si>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</si>
  <si>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</si>
  <si>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</si>
  <si>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</si>
  <si>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</si>
  <si>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</si>
  <si>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</si>
  <si>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</si>
  <si>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</si>
  <si>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</si>
  <si>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</si>
  <si>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</si>
  <si>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</si>
  <si>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</si>
  <si>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</si>
  <si>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</si>
  <si>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</si>
  <si>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</si>
  <si>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</si>
  <si>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</si>
  <si>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</si>
  <si>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</si>
  <si>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</si>
  <si>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</si>
  <si>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</si>
  <si>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</si>
  <si>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</si>
  <si>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</si>
  <si>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</si>
  <si>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</si>
  <si>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</si>
  <si>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</si>
  <si>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</si>
  <si>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</si>
  <si>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</si>
  <si>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</si>
  <si>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</si>
  <si>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</si>
  <si>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</si>
  <si>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</si>
  <si>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</si>
  <si>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</si>
  <si>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</si>
  <si>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</si>
  <si>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</si>
  <si>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</si>
  <si>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</si>
  <si>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</si>
  <si>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</si>
  <si>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</si>
  <si>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</si>
  <si>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</si>
  <si>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</si>
  <si>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</si>
  <si>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</si>
  <si>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</si>
  <si>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</si>
  <si>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</si>
  <si>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</si>
  <si>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</si>
  <si>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</si>
  <si>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</si>
  <si>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</si>
  <si>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</si>
  <si>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</si>
  <si>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</si>
  <si>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</si>
  <si>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</si>
  <si>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</si>
  <si>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</si>
  <si>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</si>
  <si>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</si>
  <si>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</si>
  <si>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</si>
  <si>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</si>
  <si>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</si>
  <si>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</si>
  <si>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</si>
  <si>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</si>
  <si>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</si>
  <si>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</si>
  <si>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</si>
  <si>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</si>
  <si>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</si>
  <si>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</si>
  <si>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</si>
  <si>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</si>
  <si>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</si>
  <si>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</si>
  <si>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</si>
  <si>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</si>
  <si>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</si>
  <si>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</si>
  <si>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</si>
  <si>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</si>
  <si>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</si>
  <si>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</si>
  <si>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</si>
  <si>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</si>
  <si>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</si>
  <si>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</si>
  <si>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</si>
  <si>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</si>
  <si>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</si>
  <si>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</si>
  <si>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</si>
  <si>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</si>
  <si>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</si>
  <si>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</si>
  <si>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</si>
  <si>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</si>
  <si>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</si>
  <si>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</si>
  <si>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</si>
  <si>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</si>
  <si>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</si>
  <si>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</si>
  <si>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</si>
  <si>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</si>
  <si>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</si>
  <si>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</si>
  <si>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</si>
  <si>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</si>
  <si>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</si>
  <si>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</si>
  <si>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</si>
  <si>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</si>
  <si>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</si>
  <si>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</si>
  <si>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</si>
  <si>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</si>
  <si>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</si>
  <si>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</si>
  <si>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</si>
  <si>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</si>
  <si>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</si>
  <si>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</si>
  <si>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</si>
  <si>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</si>
  <si>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</si>
  <si>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</si>
  <si>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</si>
  <si>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</si>
  <si>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</si>
  <si>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</si>
  <si>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</si>
  <si>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</si>
  <si>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</si>
  <si>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</si>
  <si>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</si>
  <si>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</si>
  <si>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</si>
  <si>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</si>
  <si>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</si>
  <si>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</si>
  <si>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</si>
  <si>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</si>
  <si>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</si>
  <si>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</si>
  <si>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</si>
  <si>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</si>
  <si>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</si>
  <si>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</si>
  <si>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</si>
  <si>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</si>
  <si>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</si>
  <si>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</si>
  <si>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</si>
  <si>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</si>
  <si>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</si>
  <si>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</si>
  <si>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</si>
  <si>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</si>
  <si>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</si>
  <si>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</si>
  <si>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</si>
  <si>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</si>
  <si>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</si>
  <si>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</si>
  <si>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</si>
  <si>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</si>
  <si>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</si>
  <si>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</si>
  <si>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</si>
  <si>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</si>
  <si>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</si>
  <si>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</si>
  <si>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</si>
  <si>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</si>
  <si>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</si>
  <si>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</si>
  <si>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</si>
  <si>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</si>
  <si>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</si>
  <si>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</si>
  <si>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</si>
  <si>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</si>
  <si>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</si>
  <si>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</si>
  <si>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</si>
  <si>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</si>
  <si>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</si>
  <si>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</si>
  <si>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</si>
  <si>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</si>
  <si>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</si>
  <si>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</si>
  <si>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</si>
  <si>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</si>
  <si>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</si>
  <si>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</si>
  <si>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</si>
  <si>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</si>
  <si>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</si>
  <si>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</si>
  <si>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</si>
  <si>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</si>
  <si>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</si>
  <si>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</si>
  <si>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</si>
  <si>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</si>
  <si>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</si>
  <si>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</si>
  <si>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</si>
  <si>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</si>
  <si>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</si>
  <si>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</si>
  <si>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</si>
  <si>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</si>
  <si>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</si>
  <si>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</si>
  <si>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</si>
  <si>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</si>
  <si>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</si>
  <si>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</si>
  <si>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</si>
  <si>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</si>
  <si>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</si>
  <si>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</si>
  <si>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</si>
  <si>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</si>
  <si>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</si>
  <si>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</si>
  <si>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</si>
  <si>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</si>
  <si>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</si>
  <si>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</si>
  <si>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</si>
  <si>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</si>
  <si>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</si>
  <si>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</si>
  <si>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</si>
  <si>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</si>
  <si>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</si>
  <si>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</si>
  <si>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</si>
  <si>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</si>
  <si>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</si>
  <si>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</si>
  <si>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</si>
  <si>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</si>
  <si>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</si>
  <si>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</si>
  <si>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</si>
  <si>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</si>
  <si>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</si>
  <si>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</si>
  <si>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</si>
  <si>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</si>
  <si>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</si>
  <si>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</si>
  <si>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</si>
  <si>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</si>
  <si>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</si>
  <si>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</si>
  <si>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</si>
  <si>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</si>
  <si>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</si>
  <si>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</si>
  <si>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</si>
  <si>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</si>
  <si>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</si>
  <si>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</si>
  <si>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</si>
  <si>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</si>
  <si>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</si>
  <si>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</si>
  <si>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</si>
  <si>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</si>
  <si>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</si>
  <si>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</si>
  <si>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</si>
  <si>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</si>
  <si>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</si>
  <si>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</si>
  <si>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</si>
  <si>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</si>
  <si>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</si>
  <si>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</si>
  <si>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</si>
  <si>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</si>
  <si>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</si>
  <si>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</si>
  <si>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</si>
  <si>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</si>
  <si>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</si>
  <si>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</si>
  <si>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</si>
  <si>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</si>
  <si>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</si>
  <si>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</si>
  <si>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</si>
  <si>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</si>
  <si>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</si>
  <si>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</si>
  <si>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</si>
  <si>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</si>
  <si>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</si>
  <si>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</si>
  <si>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</si>
  <si>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</si>
  <si>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</si>
  <si>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</si>
  <si>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</si>
  <si>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</si>
  <si>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</si>
  <si>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</si>
  <si>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</si>
  <si>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</si>
  <si>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</si>
  <si>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</si>
  <si>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</si>
  <si>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</si>
  <si>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</si>
  <si>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</si>
  <si>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</si>
  <si>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</si>
  <si>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</si>
  <si>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</si>
  <si>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</si>
  <si>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</si>
  <si>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</si>
  <si>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</si>
  <si>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</si>
  <si>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</si>
  <si>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</si>
  <si>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</si>
  <si>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</si>
  <si>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</si>
  <si>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</si>
  <si>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</si>
  <si>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</si>
  <si>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</si>
  <si>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</si>
  <si>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</si>
  <si>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</si>
  <si>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</si>
  <si>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</si>
  <si>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</si>
  <si>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</si>
  <si>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</si>
  <si>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</si>
  <si>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</si>
  <si>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</si>
  <si>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</si>
  <si>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</si>
  <si>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</si>
  <si>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</si>
  <si>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</si>
  <si>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</si>
  <si>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</si>
  <si>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</si>
  <si>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</si>
  <si>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</si>
  <si>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</si>
  <si>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</si>
  <si>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</si>
  <si>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</si>
  <si>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</si>
  <si>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</si>
  <si>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</si>
  <si>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</si>
  <si>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</si>
  <si>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</si>
  <si>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</si>
  <si>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</si>
  <si>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</si>
  <si>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</si>
  <si>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</si>
  <si>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</si>
  <si>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</si>
  <si>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</si>
  <si>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</si>
  <si>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</si>
  <si>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</si>
  <si>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</si>
  <si>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</si>
  <si>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</si>
  <si>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</si>
  <si>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</si>
  <si>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</si>
  <si>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</si>
  <si>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</si>
  <si>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</si>
  <si>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</si>
  <si>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</si>
  <si>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</si>
  <si>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</si>
  <si>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</si>
  <si>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</si>
  <si>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</si>
  <si>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</si>
  <si>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</si>
  <si>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</si>
  <si>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</si>
  <si>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</si>
  <si>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</si>
  <si>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</si>
  <si>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</si>
  <si>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</si>
  <si>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</si>
  <si>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</si>
  <si>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</si>
  <si>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</si>
  <si>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</si>
  <si>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</si>
  <si>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</si>
  <si>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</si>
  <si>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</si>
  <si>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</si>
  <si>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</si>
  <si>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</si>
  <si>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</si>
  <si>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</si>
  <si>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</si>
  <si>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</si>
  <si>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</si>
  <si>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</si>
  <si>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</si>
  <si>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</si>
  <si>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</si>
  <si>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</si>
  <si>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</si>
  <si>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</si>
  <si>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</si>
  <si>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</si>
  <si>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</si>
  <si>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</si>
  <si>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</si>
  <si>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</si>
  <si>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</si>
  <si>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</si>
  <si>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</si>
  <si>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</si>
  <si>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</si>
  <si>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</si>
  <si>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</si>
  <si>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</si>
  <si>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</si>
  <si>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</si>
  <si>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</si>
  <si>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</si>
  <si>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</si>
  <si>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</si>
  <si>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</si>
  <si>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</si>
  <si>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</si>
  <si>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</si>
  <si>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</si>
  <si>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</si>
  <si>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</si>
  <si>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</si>
  <si>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</si>
  <si>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</si>
  <si>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</si>
  <si>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</si>
  <si>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</si>
  <si>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</si>
  <si>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</si>
  <si>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</si>
  <si>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</si>
  <si>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</si>
  <si>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</si>
  <si>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</si>
  <si>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</si>
  <si>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</si>
  <si>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</si>
  <si>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</si>
  <si>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</si>
  <si>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</si>
  <si>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</si>
  <si>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</si>
  <si>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</si>
  <si>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</si>
  <si>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</si>
  <si>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</si>
  <si>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</si>
  <si>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</si>
  <si>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</si>
  <si>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</si>
  <si>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</si>
  <si>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</si>
  <si>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</si>
  <si>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</si>
  <si>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</si>
  <si>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</si>
  <si>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</si>
  <si>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</si>
  <si>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</si>
  <si>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</si>
  <si>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</si>
  <si>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</si>
  <si>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</si>
  <si>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</si>
  <si>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</si>
  <si>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</si>
  <si>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</si>
  <si>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</si>
  <si>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</si>
  <si>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</si>
  <si>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</si>
  <si>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</si>
  <si>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</si>
  <si>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</si>
  <si>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</si>
  <si>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</si>
  <si>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</si>
  <si>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</si>
  <si>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</si>
  <si>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</si>
  <si>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</si>
  <si>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</si>
  <si>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</si>
  <si>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</si>
  <si>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</si>
  <si>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</si>
  <si>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</si>
  <si>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</si>
  <si>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</si>
  <si>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</si>
  <si>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</si>
  <si>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</si>
  <si>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</si>
  <si>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</si>
  <si>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</si>
  <si>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</si>
  <si>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</si>
  <si>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</si>
  <si>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</si>
  <si>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</si>
  <si>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</si>
  <si>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</si>
  <si>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</si>
  <si>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</si>
  <si>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</si>
  <si>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</si>
  <si>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</si>
  <si>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</si>
  <si>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</si>
  <si>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</si>
  <si>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</si>
  <si>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</si>
  <si>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</si>
  <si>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</si>
  <si>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</si>
  <si>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</si>
  <si>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</si>
  <si>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</si>
  <si>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</si>
  <si>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</si>
  <si>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</si>
  <si>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</si>
  <si>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</si>
  <si>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</si>
  <si>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</si>
  <si>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</si>
  <si>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</si>
  <si>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</si>
  <si>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</si>
  <si>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</si>
  <si>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</si>
  <si>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</si>
  <si>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</si>
  <si>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</si>
  <si>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</si>
  <si>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</si>
  <si>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</si>
  <si>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</si>
  <si>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</si>
  <si>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</si>
  <si>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</si>
  <si>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</si>
  <si>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</si>
  <si>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</si>
  <si>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</si>
  <si>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</si>
  <si>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</si>
  <si>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</si>
  <si>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</si>
  <si>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</si>
  <si>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</si>
  <si>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</si>
  <si>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</si>
  <si>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</si>
  <si>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</si>
  <si>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</si>
  <si>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</si>
  <si>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</si>
  <si>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</si>
  <si>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</si>
  <si>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</si>
  <si>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</si>
  <si>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</si>
  <si>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</si>
  <si>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</si>
  <si>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</si>
  <si>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</si>
  <si>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</si>
  <si>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</si>
  <si>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</si>
  <si>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</si>
  <si>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</si>
  <si>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</si>
  <si>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</si>
  <si>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</si>
  <si>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</si>
  <si>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</si>
  <si>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</si>
  <si>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</si>
  <si>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</si>
  <si>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</si>
  <si>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</si>
  <si>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</si>
  <si>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</si>
  <si>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</si>
  <si>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</si>
  <si>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</si>
  <si>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</si>
  <si>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</si>
  <si>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</si>
  <si>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</si>
  <si>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</si>
  <si>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</si>
  <si>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</si>
  <si>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</si>
  <si>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</si>
  <si>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</si>
  <si>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</si>
  <si>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</si>
  <si>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</si>
  <si>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</si>
  <si>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</si>
  <si>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</si>
  <si>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</si>
  <si>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</si>
  <si>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</si>
  <si>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</si>
  <si>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</si>
  <si>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</si>
  <si>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</si>
  <si>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</si>
  <si>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</si>
  <si>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</si>
  <si>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</si>
  <si>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</si>
  <si>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</si>
  <si>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</si>
  <si>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</si>
  <si>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</si>
  <si>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</si>
  <si>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</si>
  <si>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</si>
  <si>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</si>
  <si>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</si>
  <si>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</si>
  <si>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</si>
  <si>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</si>
  <si>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</si>
  <si>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</si>
  <si>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</si>
  <si>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</si>
  <si>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</si>
  <si>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</si>
  <si>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</si>
  <si>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</si>
  <si>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</si>
  <si>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</si>
  <si>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</si>
  <si>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</si>
  <si>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</si>
  <si>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</si>
  <si>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</si>
  <si>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</si>
  <si>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</si>
  <si>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</si>
  <si>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</si>
  <si>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</si>
  <si>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</si>
  <si>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</si>
  <si>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</si>
  <si>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</si>
  <si>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</si>
  <si>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</si>
  <si>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</si>
  <si>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</si>
  <si>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</si>
  <si>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</si>
  <si>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</si>
  <si>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</si>
  <si>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</si>
  <si>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</si>
  <si>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</si>
  <si>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</si>
  <si>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</si>
  <si>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</si>
  <si>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</si>
  <si>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</si>
  <si>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</si>
  <si>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</si>
  <si>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</si>
  <si>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</si>
  <si>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</si>
  <si>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</si>
  <si>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</si>
  <si>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</si>
  <si>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</si>
  <si>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</si>
  <si>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</si>
  <si>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</si>
  <si>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</si>
  <si>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</si>
  <si>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</si>
  <si>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</si>
  <si>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</si>
  <si>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</si>
  <si>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</si>
  <si>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</si>
  <si>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</si>
  <si>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</si>
  <si>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</si>
  <si>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</si>
  <si>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</si>
  <si>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</si>
  <si>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</si>
  <si>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</si>
  <si>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</si>
  <si>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</si>
  <si>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</si>
  <si>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</si>
  <si>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</si>
  <si>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</si>
  <si>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</si>
  <si>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</si>
  <si>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</si>
  <si>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</si>
  <si>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</si>
  <si>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</si>
  <si>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</si>
  <si>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</si>
  <si>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</si>
  <si>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</si>
  <si>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</si>
  <si>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</si>
  <si>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</si>
  <si>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</si>
  <si>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</si>
  <si>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</si>
  <si>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</si>
  <si>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</si>
  <si>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</si>
  <si>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</si>
  <si>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</si>
  <si>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</si>
  <si>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</si>
  <si>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</si>
  <si>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</si>
  <si>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</si>
  <si>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</si>
  <si>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</si>
  <si>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</si>
  <si>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</si>
  <si>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</si>
  <si>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</si>
  <si>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</si>
  <si>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</si>
  <si>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</si>
  <si>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</si>
  <si>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</si>
  <si>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</si>
  <si>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</si>
  <si>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</si>
  <si>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</si>
  <si>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</si>
  <si>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</si>
  <si>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</si>
  <si>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</si>
  <si>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</si>
  <si>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</si>
  <si>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</si>
  <si>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</si>
  <si>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</si>
  <si>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</si>
  <si>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</si>
  <si>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</si>
  <si>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</si>
  <si>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</si>
  <si>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</si>
  <si>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</si>
  <si>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</si>
  <si>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</si>
  <si>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</si>
  <si>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</si>
  <si>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</si>
  <si>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</si>
  <si>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</si>
  <si>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</si>
  <si>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</si>
  <si>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</si>
  <si>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</si>
  <si>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</si>
  <si>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</si>
  <si>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</si>
  <si>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</si>
  <si>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</si>
  <si>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</si>
  <si>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</si>
  <si>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</si>
  <si>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</si>
  <si>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</si>
  <si>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</si>
  <si>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</si>
  <si>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</si>
  <si>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</si>
  <si>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</si>
  <si>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</si>
  <si>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</si>
  <si>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</si>
  <si>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</si>
  <si>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</si>
  <si>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</si>
  <si>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</si>
  <si>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</si>
  <si>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</si>
  <si>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</si>
  <si>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</si>
  <si>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</si>
  <si>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</si>
  <si>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</si>
  <si>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</si>
  <si>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</si>
  <si>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</si>
  <si>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</si>
  <si>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</si>
  <si>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</si>
  <si>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</si>
  <si>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</si>
  <si>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</si>
  <si>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</si>
  <si>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</si>
  <si>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</si>
  <si>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</si>
  <si>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</si>
  <si>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</si>
  <si>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</si>
  <si>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</si>
  <si>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</si>
  <si>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</si>
  <si>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</si>
  <si>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</si>
  <si>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</si>
  <si>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</si>
  <si>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</si>
  <si>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</si>
  <si>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</si>
  <si>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</si>
  <si>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</si>
  <si>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</si>
  <si>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</si>
  <si>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</si>
  <si>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</si>
  <si>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</si>
  <si>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</si>
  <si>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</si>
  <si>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</si>
  <si>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</si>
  <si>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</si>
  <si>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</si>
  <si>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</si>
  <si>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</si>
  <si>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</si>
  <si>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</si>
  <si>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</si>
  <si>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</si>
  <si>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</si>
  <si>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</si>
  <si>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</si>
  <si>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</si>
  <si>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</si>
  <si>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</si>
  <si>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</si>
  <si>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</si>
  <si>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</si>
  <si>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</si>
  <si>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</si>
  <si>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</si>
  <si>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</si>
  <si>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</si>
  <si>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</si>
  <si>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</si>
  <si>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</si>
  <si>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</si>
  <si>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</si>
  <si>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</si>
  <si>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</si>
  <si>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</si>
  <si>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</si>
  <si>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</si>
  <si>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</si>
  <si>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</si>
  <si>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</si>
  <si>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</si>
  <si>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</si>
  <si>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</si>
  <si>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</si>
  <si>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</si>
  <si>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</si>
  <si>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</si>
  <si>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</si>
  <si>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</si>
  <si>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</si>
  <si>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</si>
  <si>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</si>
  <si>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</si>
  <si>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</si>
  <si>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</si>
  <si>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</si>
  <si>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</si>
  <si>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</si>
  <si>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</si>
  <si>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</si>
  <si>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</si>
  <si>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</si>
  <si>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</si>
  <si>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</si>
  <si>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</si>
  <si>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</si>
  <si>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</si>
  <si>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</si>
  <si>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</si>
  <si>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</si>
  <si>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</si>
  <si>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</si>
  <si>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</si>
  <si>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</si>
  <si>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</si>
  <si>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</si>
  <si>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</si>
  <si>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</si>
  <si>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</si>
  <si>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</si>
  <si>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</si>
  <si>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</si>
  <si>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</si>
  <si>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</si>
  <si>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</si>
  <si>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</si>
  <si>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</si>
  <si>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</si>
  <si>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</si>
  <si>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</si>
  <si>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</si>
  <si>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</si>
  <si>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</si>
  <si>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</si>
  <si>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</si>
  <si>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</si>
  <si>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</si>
  <si>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</si>
  <si>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</si>
  <si>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</si>
  <si>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</si>
  <si>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</si>
  <si>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</si>
  <si>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</si>
  <si>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</si>
  <si>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</si>
  <si>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</si>
  <si>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</si>
  <si>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</si>
  <si>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</si>
  <si>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</si>
  <si>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</si>
  <si>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</si>
  <si>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</si>
  <si>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</si>
  <si>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</si>
  <si>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</si>
  <si>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</si>
  <si>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</si>
  <si>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</si>
  <si>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</si>
  <si>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</si>
  <si>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</si>
  <si>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</si>
  <si>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</si>
  <si>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</si>
  <si>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</si>
  <si>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</si>
  <si>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</si>
  <si>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</si>
  <si>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</si>
  <si>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</si>
  <si>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</si>
  <si>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</si>
  <si>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</si>
  <si>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</si>
  <si>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</si>
  <si>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</si>
  <si>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</si>
  <si>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</si>
  <si>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</si>
  <si>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</si>
  <si>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</si>
  <si>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</si>
  <si>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</si>
  <si>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</si>
  <si>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</si>
  <si>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</si>
  <si>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</si>
  <si>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</si>
  <si>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</si>
  <si>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</si>
  <si>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</si>
  <si>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</si>
  <si>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</si>
  <si>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</si>
  <si>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</si>
  <si>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</si>
  <si>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</si>
  <si>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</si>
  <si>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</si>
  <si>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</si>
  <si>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</si>
  <si>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</si>
  <si>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</si>
  <si>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</si>
  <si>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</si>
  <si>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</si>
  <si>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</si>
  <si>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</si>
  <si>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</si>
  <si>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</si>
  <si>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</si>
  <si>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</si>
  <si>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</si>
  <si>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</si>
  <si>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</si>
  <si>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</si>
  <si>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</si>
  <si>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</si>
  <si>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</si>
  <si>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</si>
  <si>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</si>
  <si>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</si>
  <si>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</si>
  <si>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</si>
  <si>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</si>
  <si>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</si>
  <si>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</si>
  <si>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</si>
  <si>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</si>
  <si>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</si>
  <si>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</si>
  <si>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</si>
  <si>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</si>
  <si>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</si>
  <si>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</si>
  <si>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</si>
  <si>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</si>
  <si>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</si>
  <si>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</si>
  <si>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</si>
  <si>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</si>
  <si>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</si>
  <si>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</si>
  <si>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</si>
  <si>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</si>
  <si>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</si>
  <si>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</si>
  <si>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</si>
  <si>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</si>
  <si>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</si>
  <si>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</si>
  <si>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</si>
  <si>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</si>
  <si>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</si>
  <si>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</si>
  <si>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</si>
  <si>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</si>
  <si>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</si>
  <si>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</si>
  <si>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</si>
  <si>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</si>
  <si>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</si>
  <si>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</si>
  <si>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</si>
  <si>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</si>
  <si>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</si>
  <si>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</si>
  <si>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</si>
  <si>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</si>
  <si>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</si>
  <si>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</si>
  <si>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</si>
  <si>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</si>
  <si>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</si>
  <si>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</si>
  <si>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</si>
  <si>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</si>
  <si>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</si>
  <si>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</si>
  <si>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</si>
  <si>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</si>
  <si>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</si>
  <si>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</si>
  <si>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</si>
  <si>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</si>
  <si>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</si>
  <si>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</si>
  <si>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</si>
  <si>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</si>
  <si>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</si>
  <si>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</si>
  <si>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</si>
  <si>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</si>
  <si>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</si>
  <si>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</si>
  <si>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</si>
  <si>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</si>
  <si>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</si>
  <si>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</si>
  <si>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</si>
  <si>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</si>
  <si>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</si>
  <si>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</si>
  <si>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</si>
  <si>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</si>
  <si>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</si>
  <si>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</si>
  <si>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</si>
  <si>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</si>
  <si>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</si>
  <si>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</si>
  <si>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</si>
  <si>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</si>
  <si>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</si>
  <si>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</si>
  <si>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</si>
  <si>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</si>
  <si>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</si>
  <si>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</si>
  <si>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</si>
  <si>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</si>
  <si>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</si>
  <si>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</si>
  <si>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</si>
  <si>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</si>
  <si>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</si>
  <si>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</si>
  <si>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</si>
  <si>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</si>
  <si>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</si>
  <si>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</si>
  <si>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</si>
  <si>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</si>
  <si>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</si>
  <si>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</si>
  <si>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</si>
  <si>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</si>
  <si>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</si>
  <si>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</si>
  <si>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</si>
  <si>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</si>
  <si>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</si>
  <si>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</si>
  <si>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</si>
  <si>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</si>
  <si>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</si>
  <si>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</si>
  <si>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</si>
  <si>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</si>
  <si>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</si>
  <si>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</si>
  <si>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</si>
  <si>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</si>
  <si>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</si>
  <si>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</si>
  <si>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</si>
  <si>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</si>
  <si>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</si>
  <si>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</si>
  <si>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</si>
  <si>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</si>
  <si>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</si>
  <si>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</si>
  <si>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</si>
  <si>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</si>
  <si>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</si>
  <si>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</si>
  <si>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</si>
  <si>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</si>
  <si>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</si>
  <si>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</si>
  <si>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</si>
  <si>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</si>
  <si>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</si>
  <si>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</si>
  <si>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</si>
  <si>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</si>
  <si>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</si>
  <si>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</si>
  <si>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</si>
  <si>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</si>
  <si>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</si>
  <si>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</si>
  <si>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</si>
  <si>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</si>
  <si>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</si>
  <si>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</si>
  <si>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</si>
  <si>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</si>
  <si>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</si>
  <si>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</si>
  <si>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</si>
  <si>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</si>
  <si>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</si>
  <si>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</si>
  <si>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</si>
  <si>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</si>
  <si>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</si>
  <si>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</si>
  <si>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</si>
  <si>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</si>
  <si>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</si>
  <si>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</si>
  <si>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</si>
  <si>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</si>
  <si>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</si>
  <si>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</si>
  <si>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</si>
  <si>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</si>
  <si>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</si>
  <si>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</si>
  <si>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</si>
  <si>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</si>
  <si>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</si>
  <si>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</si>
  <si>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</si>
  <si>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</si>
  <si>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</si>
  <si>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</si>
  <si>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</si>
  <si>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</si>
  <si>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</si>
  <si>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</si>
  <si>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</si>
  <si>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</si>
  <si>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</si>
  <si>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</si>
  <si>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</si>
  <si>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</si>
  <si>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</si>
  <si>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</si>
  <si>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</si>
  <si>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</si>
  <si>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</si>
  <si>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</si>
  <si>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</si>
  <si>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</si>
  <si>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</si>
  <si>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</si>
  <si>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</si>
  <si>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</si>
  <si>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</si>
  <si>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</si>
  <si>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</si>
  <si>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</si>
  <si>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</si>
  <si>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</si>
  <si>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</si>
  <si>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</si>
  <si>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</si>
  <si>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</si>
  <si>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</si>
  <si>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</si>
  <si>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</si>
  <si>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</si>
  <si>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</si>
  <si>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</si>
  <si>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</si>
  <si>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</si>
  <si>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</si>
  <si>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</si>
  <si>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</si>
  <si>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</si>
  <si>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</si>
  <si>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</si>
  <si>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</si>
  <si>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</si>
  <si>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</si>
  <si>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</si>
  <si>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</si>
  <si>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</si>
  <si>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</si>
  <si>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</si>
  <si>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</si>
  <si>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</si>
  <si>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</si>
  <si>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</si>
  <si>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</si>
  <si>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</si>
  <si>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</si>
  <si>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</si>
  <si>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</si>
  <si>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</si>
  <si>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</si>
  <si>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</si>
  <si>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</si>
  <si>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</si>
  <si>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</si>
  <si>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</si>
  <si>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</si>
  <si>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</si>
  <si>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</si>
  <si>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</si>
  <si>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</si>
  <si>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</si>
  <si>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</si>
  <si>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</si>
  <si>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</si>
  <si>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</si>
  <si>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</si>
  <si>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</si>
  <si>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</si>
  <si>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</si>
  <si>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</si>
  <si>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</si>
  <si>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</si>
  <si>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</si>
  <si>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</si>
  <si>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</si>
  <si>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</si>
  <si>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</si>
  <si>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</si>
  <si>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</si>
  <si>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</si>
  <si>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</si>
  <si>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</si>
  <si>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</si>
  <si>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</si>
  <si>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</si>
  <si>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</si>
  <si>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</si>
  <si>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</si>
  <si>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</si>
  <si>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</si>
  <si>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</si>
  <si>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</si>
  <si>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</si>
  <si>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</si>
  <si>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</si>
  <si>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</si>
  <si>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</si>
  <si>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</si>
  <si>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</si>
  <si>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</si>
  <si>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</si>
  <si>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</si>
  <si>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</si>
  <si>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</si>
  <si>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</si>
  <si>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</si>
  <si>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</si>
  <si>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</si>
  <si>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</si>
  <si>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</si>
  <si>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</si>
  <si>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</si>
  <si>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</si>
  <si>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</si>
  <si>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</si>
  <si>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</si>
  <si>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</si>
  <si>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</si>
  <si>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</si>
  <si>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</si>
  <si>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</si>
  <si>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</si>
  <si>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</si>
  <si>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</si>
  <si>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</si>
  <si>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</si>
  <si>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</si>
  <si>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</si>
  <si>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</si>
  <si>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</si>
  <si>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</si>
  <si>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</si>
  <si>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</si>
  <si>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</si>
  <si>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</si>
  <si>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</si>
  <si>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</si>
  <si>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</si>
  <si>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</si>
  <si>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</si>
  <si>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</si>
  <si>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</si>
  <si>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</si>
  <si>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</si>
  <si>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</si>
  <si>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</si>
  <si>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</si>
  <si>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</si>
  <si>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</si>
  <si>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</si>
  <si>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</si>
  <si>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</si>
  <si>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</si>
  <si>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</si>
  <si>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</si>
  <si>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</si>
  <si>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</si>
  <si>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</si>
  <si>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</si>
  <si>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</si>
  <si>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</si>
  <si>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</si>
  <si>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</si>
  <si>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</si>
  <si>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</si>
  <si>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</si>
  <si>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</si>
  <si>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</si>
  <si>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</si>
  <si>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</si>
  <si>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</si>
  <si>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</si>
  <si>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</si>
  <si>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</si>
  <si>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</si>
  <si>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</si>
  <si>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</si>
  <si>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</si>
  <si>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</si>
  <si>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</si>
  <si>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</si>
  <si>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</si>
  <si>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</si>
  <si>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</si>
  <si>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</si>
  <si>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</si>
  <si>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</si>
  <si>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</si>
  <si>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</si>
  <si>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</si>
  <si>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</si>
  <si>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</si>
  <si>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</si>
  <si>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</si>
  <si>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</si>
  <si>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</si>
  <si>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</si>
  <si>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</si>
  <si>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</si>
  <si>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</si>
  <si>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</si>
  <si>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</si>
  <si>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</si>
  <si>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</si>
  <si>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</si>
  <si>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</si>
  <si>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</si>
  <si>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</si>
  <si>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</si>
  <si>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</si>
  <si>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</si>
  <si>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</si>
  <si>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</si>
  <si>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</si>
  <si>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</si>
  <si>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</si>
  <si>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</si>
  <si>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</si>
  <si>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</si>
  <si>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</si>
  <si>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</si>
  <si>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</si>
  <si>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</si>
  <si>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</si>
  <si>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</si>
  <si>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</si>
  <si>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</si>
  <si>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</si>
  <si>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</si>
  <si>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</si>
  <si>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</si>
  <si>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</si>
  <si>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</si>
  <si>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</si>
  <si>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</si>
  <si>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</si>
  <si>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</si>
  <si>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</si>
  <si>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</si>
  <si>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</si>
  <si>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</si>
  <si>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</si>
  <si>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</si>
  <si>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</si>
  <si>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</si>
  <si>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</si>
  <si>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</si>
  <si>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</si>
  <si>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</si>
  <si>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</si>
  <si>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</si>
  <si>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</si>
  <si>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</si>
  <si>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</si>
  <si>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</si>
  <si>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</si>
  <si>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</si>
  <si>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</si>
  <si>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</si>
  <si>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</si>
  <si>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</si>
  <si>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</si>
  <si>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</si>
  <si>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</si>
  <si>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</si>
  <si>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</si>
  <si>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</si>
  <si>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</si>
  <si>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</si>
  <si>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</si>
  <si>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</si>
  <si>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</si>
  <si>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</si>
  <si>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</si>
  <si>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</si>
  <si>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</si>
  <si>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</si>
  <si>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</si>
  <si>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</si>
  <si>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</si>
  <si>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</si>
  <si>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</si>
  <si>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</si>
  <si>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</si>
  <si>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</si>
  <si>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</si>
  <si>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</si>
  <si>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</si>
  <si>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</si>
  <si>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</si>
  <si>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</si>
  <si>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</si>
  <si>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</si>
  <si>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</si>
  <si>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</si>
  <si>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</si>
  <si>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</si>
  <si>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</si>
  <si>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</si>
  <si>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</si>
  <si>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</si>
  <si>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</si>
  <si>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</si>
  <si>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</si>
  <si>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</si>
  <si>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</si>
  <si>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</si>
  <si>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</si>
  <si>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</si>
  <si>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</si>
  <si>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</si>
  <si>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</si>
  <si>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</si>
  <si>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</si>
  <si>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</si>
  <si>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</si>
  <si>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</si>
  <si>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</si>
  <si>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</si>
  <si>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</si>
  <si>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</si>
  <si>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</si>
  <si>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</si>
  <si>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</si>
  <si>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</si>
  <si>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</si>
  <si>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</si>
  <si>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</si>
  <si>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</si>
  <si>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</si>
  <si>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</si>
  <si>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</si>
  <si>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</si>
  <si>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</si>
  <si>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</si>
  <si>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</si>
  <si>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</si>
  <si>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</si>
  <si>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</si>
  <si>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</si>
  <si>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</si>
  <si>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</si>
  <si>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</si>
  <si>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</si>
  <si>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</si>
  <si>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</si>
  <si>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</si>
  <si>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</si>
  <si>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</si>
  <si>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</si>
  <si>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</si>
  <si>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</si>
  <si>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</si>
  <si>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</si>
  <si>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</si>
  <si>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</si>
  <si>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</si>
  <si>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</si>
  <si>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</si>
  <si>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</si>
  <si>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</si>
  <si>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</si>
  <si>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</si>
  <si>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</si>
  <si>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</si>
  <si>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</si>
  <si>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</si>
  <si>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</si>
  <si>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</si>
  <si>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</si>
  <si>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</si>
  <si>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</si>
  <si>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</si>
  <si>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</si>
  <si>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</si>
  <si>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</si>
  <si>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</si>
  <si>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</si>
  <si>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</si>
  <si>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</si>
  <si>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</si>
  <si>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</si>
  <si>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</si>
  <si>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</si>
  <si>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</si>
  <si>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</si>
  <si>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</si>
  <si>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</si>
  <si>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</si>
  <si>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</si>
  <si>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</si>
  <si>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</si>
  <si>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</si>
  <si>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</si>
  <si>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</si>
  <si>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</si>
  <si>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</si>
  <si>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</si>
  <si>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</si>
  <si>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</si>
  <si>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</si>
  <si>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</si>
  <si>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</si>
  <si>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</si>
  <si>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</si>
  <si>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</si>
  <si>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</si>
  <si>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</si>
  <si>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</si>
  <si>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</si>
  <si>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</si>
  <si>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</si>
  <si>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</si>
  <si>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</si>
  <si>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</si>
  <si>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</si>
  <si>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</si>
  <si>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</si>
  <si>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</si>
  <si>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</si>
  <si>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</si>
  <si>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</si>
  <si>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</si>
  <si>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</si>
  <si>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</si>
  <si>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</si>
  <si>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</si>
  <si>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</si>
  <si>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</si>
  <si>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</si>
  <si>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</si>
  <si>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</si>
  <si>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</si>
  <si>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</si>
  <si>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</si>
  <si>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</si>
  <si>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</si>
  <si>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</si>
  <si>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</si>
  <si>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</si>
  <si>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</si>
  <si>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</si>
  <si>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</si>
  <si>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</si>
  <si>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</si>
  <si>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</si>
  <si>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</si>
  <si>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</si>
  <si>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</si>
  <si>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</si>
  <si>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</si>
  <si>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</si>
  <si>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</si>
  <si>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</si>
  <si>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</si>
  <si>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</si>
  <si>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</si>
  <si>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</si>
  <si>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</si>
  <si>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</si>
  <si>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</si>
  <si>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</si>
  <si>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</si>
  <si>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</si>
  <si>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</si>
  <si>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</si>
  <si>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</si>
  <si>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</si>
  <si>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</si>
  <si>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</si>
  <si>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</si>
  <si>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</si>
  <si>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</si>
  <si>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</si>
  <si>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</si>
  <si>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</si>
  <si>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</si>
  <si>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</si>
  <si>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</si>
  <si>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</si>
  <si>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</si>
  <si>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</si>
  <si>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</si>
  <si>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</si>
  <si>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</si>
  <si>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</si>
  <si>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</si>
  <si>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</si>
  <si>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</si>
  <si>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</si>
  <si>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</si>
  <si>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</si>
  <si>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</si>
  <si>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</si>
  <si>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</si>
  <si>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</si>
  <si>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</si>
  <si>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</si>
  <si>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</si>
  <si>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</si>
  <si>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</si>
  <si>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</si>
  <si>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</si>
  <si>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</si>
  <si>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</si>
  <si>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</si>
  <si>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</si>
  <si>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</si>
  <si>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</si>
  <si>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</si>
  <si>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</si>
  <si>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</si>
  <si>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</si>
  <si>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</si>
  <si>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</si>
  <si>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</si>
  <si>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</si>
  <si>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</si>
  <si>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</si>
  <si>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</si>
  <si>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</si>
  <si>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</si>
  <si>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</si>
  <si>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</si>
  <si>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</si>
  <si>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</si>
  <si>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</si>
  <si>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</si>
  <si>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</si>
  <si>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</si>
  <si>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</si>
  <si>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</si>
  <si>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</si>
  <si>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</si>
  <si>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</si>
  <si>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</si>
  <si>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</si>
  <si>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</si>
  <si>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</si>
  <si>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</si>
  <si>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</si>
  <si>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</si>
  <si>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</si>
  <si>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</si>
  <si>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</si>
  <si>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</si>
  <si>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</si>
  <si>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</si>
  <si>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</si>
  <si>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</si>
  <si>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</si>
  <si>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</si>
  <si>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</si>
  <si>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</si>
  <si>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</si>
  <si>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</si>
  <si>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</si>
  <si>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</si>
  <si>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</si>
  <si>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</si>
  <si>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</si>
  <si>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</si>
  <si>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</si>
  <si>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</si>
  <si>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</si>
  <si>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</si>
  <si>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</si>
  <si>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</si>
  <si>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</si>
  <si>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</si>
  <si>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</si>
  <si>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</si>
  <si>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</si>
  <si>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</si>
  <si>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</si>
  <si>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</si>
  <si>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</si>
  <si>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</si>
  <si>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</si>
  <si>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</si>
  <si>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</si>
  <si>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</si>
  <si>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</si>
  <si>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</si>
  <si>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</si>
  <si>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</si>
  <si>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</si>
  <si>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</si>
  <si>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</si>
  <si>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</si>
  <si>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</si>
  <si>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</si>
  <si>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</si>
  <si>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</si>
  <si>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</si>
  <si>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</si>
  <si>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</si>
  <si>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</si>
  <si>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</si>
  <si>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</si>
  <si>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</si>
  <si>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</si>
  <si>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</si>
  <si>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</si>
  <si>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</si>
  <si>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</si>
  <si>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</si>
  <si>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</si>
  <si>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</si>
  <si>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</si>
  <si>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</si>
  <si>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</si>
  <si>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</si>
  <si>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</si>
  <si>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</si>
  <si>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</si>
  <si>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</si>
  <si>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</si>
  <si>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</si>
  <si>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</si>
  <si>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</si>
  <si>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</si>
  <si>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</si>
  <si>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</si>
  <si>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</si>
  <si>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</si>
  <si>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</si>
  <si>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</si>
  <si>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</si>
  <si>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</si>
  <si>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</si>
  <si>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</si>
  <si>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</si>
  <si>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</si>
  <si>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</si>
  <si>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</si>
  <si>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</si>
  <si>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</si>
  <si>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</si>
  <si>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</si>
  <si>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</si>
  <si>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</si>
  <si>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</si>
  <si>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</si>
  <si>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</si>
  <si>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</si>
  <si>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</si>
  <si>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</si>
  <si>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</si>
  <si>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</si>
  <si>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</si>
  <si>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</si>
  <si>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</si>
  <si>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</si>
  <si>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</si>
  <si>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</si>
  <si>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</si>
  <si>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</si>
  <si>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</si>
  <si>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</si>
  <si>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</si>
  <si>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</si>
  <si>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</si>
  <si>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</si>
  <si>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</si>
  <si>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</si>
  <si>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</si>
  <si>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</si>
  <si>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</si>
  <si>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</si>
  <si>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</si>
  <si>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</si>
  <si>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</si>
  <si>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</si>
  <si>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</si>
  <si>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</si>
  <si>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</si>
  <si>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</si>
  <si>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</si>
  <si>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</si>
  <si>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</si>
  <si>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</si>
  <si>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</si>
  <si>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</si>
  <si>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</si>
  <si>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</si>
  <si>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</si>
  <si>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</si>
  <si>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</si>
  <si>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</si>
  <si>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</si>
  <si>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</si>
  <si>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</si>
  <si>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</si>
  <si>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</si>
  <si>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</si>
  <si>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</si>
  <si>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</si>
  <si>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</si>
  <si>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</si>
  <si>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</si>
  <si>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</si>
  <si>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</si>
  <si>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</si>
  <si>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</si>
  <si>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</si>
  <si>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</si>
  <si>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</si>
  <si>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</si>
  <si>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</si>
  <si>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</si>
  <si>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</si>
  <si>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</si>
  <si>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</si>
  <si>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</si>
  <si>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</si>
  <si>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</si>
  <si>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</si>
  <si>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</si>
  <si>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</si>
  <si>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</si>
  <si>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</si>
  <si>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</si>
  <si>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</si>
  <si>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</si>
  <si>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</si>
  <si>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</si>
  <si>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</si>
  <si>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</si>
  <si>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</si>
  <si>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</si>
  <si>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</si>
  <si>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</si>
  <si>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</si>
  <si>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</si>
  <si>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</si>
  <si>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</si>
  <si>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</si>
  <si>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</si>
  <si>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</si>
  <si>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</si>
  <si>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</si>
  <si>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</si>
  <si>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</si>
  <si>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</si>
  <si>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</si>
  <si>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</si>
  <si>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</si>
  <si>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</si>
  <si>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</si>
  <si>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</si>
  <si>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</si>
  <si>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</si>
  <si>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</si>
  <si>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</si>
  <si>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</si>
  <si>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</si>
  <si>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</si>
  <si>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</si>
  <si>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</si>
  <si>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</si>
  <si>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</si>
  <si>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</si>
  <si>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</si>
  <si>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</si>
  <si>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</si>
  <si>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</si>
  <si>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</si>
  <si>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</si>
  <si>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</si>
  <si>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</si>
  <si>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</si>
  <si>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</si>
  <si>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</si>
  <si>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</si>
  <si>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</si>
  <si>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</si>
  <si>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</si>
  <si>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</si>
  <si>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</si>
  <si>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</si>
  <si>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</si>
  <si>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</si>
  <si>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</si>
  <si>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</si>
  <si>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</si>
  <si>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</si>
  <si>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</si>
  <si>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</si>
  <si>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</si>
  <si>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</si>
  <si>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</si>
  <si>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</si>
  <si>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</si>
  <si>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</si>
  <si>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</si>
  <si>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</si>
  <si>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</si>
  <si>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</si>
  <si>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</si>
  <si>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</si>
  <si>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</si>
  <si>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</si>
  <si>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</si>
  <si>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</si>
  <si>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</si>
  <si>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</si>
  <si>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</si>
  <si>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</si>
  <si>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</si>
  <si>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</si>
  <si>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</si>
  <si>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</si>
  <si>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</si>
  <si>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</si>
  <si>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</si>
  <si>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</si>
  <si>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</si>
  <si>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</si>
  <si>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</si>
  <si>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</si>
  <si>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</si>
  <si>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</si>
  <si>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</si>
  <si>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</si>
  <si>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</si>
  <si>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</si>
  <si>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</si>
  <si>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</si>
  <si>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</si>
  <si>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</si>
  <si>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</si>
  <si>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</si>
  <si>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</si>
  <si>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</si>
  <si>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</si>
  <si>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</si>
  <si>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</si>
  <si>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</si>
  <si>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</si>
  <si>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</si>
  <si>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</si>
  <si>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</si>
  <si>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</si>
  <si>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</si>
  <si>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</si>
  <si>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</si>
  <si>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</si>
  <si>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</si>
  <si>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</si>
  <si>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</si>
  <si>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</si>
  <si>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</si>
  <si>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</si>
  <si>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</si>
  <si>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</si>
  <si>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</si>
  <si>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</si>
  <si>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</si>
  <si>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</si>
  <si>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</si>
  <si>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</si>
  <si>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</si>
  <si>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</si>
  <si>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</si>
  <si>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</si>
  <si>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</si>
  <si>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</si>
  <si>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</si>
  <si>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</si>
  <si>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</si>
  <si>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</si>
  <si>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</si>
  <si>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</si>
  <si>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</si>
  <si>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</si>
  <si>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</si>
  <si>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</si>
  <si>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</si>
  <si>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</si>
  <si>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</si>
  <si>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</si>
  <si>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</si>
  <si>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</si>
  <si>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</si>
  <si>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</si>
  <si>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</si>
  <si>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</si>
  <si>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</si>
  <si>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</si>
  <si>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</si>
  <si>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</si>
  <si>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</si>
  <si>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</si>
  <si>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</si>
  <si>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</si>
  <si>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</si>
  <si>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</si>
  <si>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</si>
  <si>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</si>
  <si>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</si>
  <si>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</si>
  <si>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</si>
  <si>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</si>
  <si>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</si>
  <si>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</si>
  <si>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</si>
  <si>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</si>
  <si>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</si>
  <si>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</si>
  <si>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</si>
  <si>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</si>
  <si>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</si>
  <si>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</si>
  <si>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</si>
  <si>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</si>
  <si>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</si>
  <si>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</si>
  <si>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</si>
  <si>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</si>
  <si>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</si>
  <si>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</si>
  <si>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</si>
  <si>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</si>
  <si>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</si>
  <si>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</si>
  <si>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</si>
  <si>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</si>
  <si>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</si>
  <si>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</si>
  <si>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</si>
  <si>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</si>
  <si>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</si>
  <si>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</si>
  <si>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</si>
  <si>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</si>
  <si>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</si>
  <si>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</si>
  <si>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</si>
  <si>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</si>
  <si>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</si>
  <si>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</si>
  <si>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</si>
  <si>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</si>
  <si>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</si>
  <si>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</si>
  <si>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</si>
  <si>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</si>
  <si>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</si>
  <si>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</si>
  <si>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</si>
  <si>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</si>
  <si>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</si>
  <si>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</si>
  <si>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</si>
  <si>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</si>
  <si>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</si>
  <si>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</si>
  <si>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</si>
  <si>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</si>
  <si>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</si>
  <si>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</si>
  <si>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</si>
  <si>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</si>
  <si>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</si>
  <si>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</si>
  <si>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</si>
  <si>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</si>
  <si>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</si>
  <si>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</si>
  <si>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</si>
  <si>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</si>
  <si>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</si>
  <si>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</si>
  <si>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</si>
  <si>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</si>
  <si>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</si>
  <si>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</si>
  <si>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</si>
  <si>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</si>
  <si>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</si>
  <si>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</si>
  <si>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</si>
  <si>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</si>
  <si>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</si>
  <si>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</si>
  <si>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</si>
  <si>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</si>
  <si>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</si>
  <si>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</si>
  <si>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</si>
  <si>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</si>
  <si>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</si>
  <si>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</si>
  <si>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</si>
  <si>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</si>
  <si>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</si>
  <si>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</si>
  <si>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</si>
  <si>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</si>
  <si>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</si>
  <si>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</si>
  <si>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</si>
  <si>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</si>
  <si>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</si>
  <si>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</si>
  <si>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</si>
  <si>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</si>
  <si>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</si>
  <si>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</si>
  <si>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</si>
  <si>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</si>
  <si>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</si>
  <si>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</si>
  <si>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</si>
  <si>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</si>
  <si>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</si>
  <si>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</si>
  <si>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</si>
  <si>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</si>
  <si>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</si>
  <si>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</si>
  <si>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</si>
  <si>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</si>
  <si>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</si>
  <si>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</si>
  <si>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</si>
  <si>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</si>
  <si>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</si>
  <si>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</si>
  <si>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</si>
  <si>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</si>
  <si>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</si>
  <si>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</si>
  <si>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</si>
  <si>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</si>
  <si>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</si>
  <si>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</si>
  <si>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</si>
  <si>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</si>
  <si>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</si>
  <si>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</si>
  <si>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</si>
  <si>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</si>
  <si>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</si>
  <si>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</si>
  <si>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</si>
  <si>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</si>
  <si>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</si>
  <si>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</si>
  <si>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</si>
  <si>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</si>
  <si>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</si>
  <si>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</si>
  <si>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</si>
  <si>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</si>
  <si>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</si>
  <si>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</si>
  <si>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</si>
  <si>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</si>
  <si>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</si>
  <si>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</si>
  <si>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</si>
  <si>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</si>
  <si>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</si>
  <si>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</si>
  <si>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</si>
  <si>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</si>
  <si>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</si>
  <si>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</si>
  <si>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</si>
  <si>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</si>
  <si>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</si>
  <si>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</si>
  <si>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</si>
  <si>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</si>
  <si>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</si>
  <si>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</si>
  <si>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</si>
  <si>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</si>
  <si>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</si>
  <si>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</si>
  <si>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</si>
  <si>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</si>
  <si>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</si>
  <si>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</si>
  <si>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</si>
  <si>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</si>
  <si>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</si>
  <si>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</si>
  <si>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</si>
  <si>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</si>
  <si>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</si>
  <si>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</si>
  <si>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</si>
  <si>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</si>
  <si>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</si>
  <si>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</si>
  <si>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</si>
  <si>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</si>
  <si>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</si>
  <si>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</si>
  <si>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</si>
  <si>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</si>
  <si>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</si>
  <si>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</si>
  <si>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</si>
  <si>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</si>
  <si>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</si>
  <si>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</si>
  <si>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</si>
  <si>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</si>
  <si>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</si>
  <si>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</si>
  <si>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</si>
  <si>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</si>
  <si>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</si>
  <si>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</si>
  <si>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</si>
  <si>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</si>
  <si>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</si>
  <si>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</si>
  <si>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</si>
  <si>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</si>
  <si>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</si>
  <si>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</si>
  <si>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</si>
  <si>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</si>
  <si>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</si>
  <si>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</si>
  <si>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</si>
  <si>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</si>
  <si>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</si>
  <si>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</si>
  <si>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</si>
  <si>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</si>
  <si>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</si>
  <si>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</si>
  <si>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</si>
  <si>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</si>
  <si>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</si>
  <si>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</si>
  <si>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</si>
  <si>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</si>
  <si>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</si>
  <si>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</si>
  <si>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</si>
  <si>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</si>
  <si>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</si>
  <si>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</si>
  <si>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</si>
  <si>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</si>
  <si>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</si>
  <si>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</si>
  <si>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</si>
  <si>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</si>
  <si>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</si>
  <si>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</si>
  <si>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</si>
  <si>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</si>
  <si>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</si>
  <si>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</si>
  <si>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</si>
  <si>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</si>
  <si>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</si>
  <si>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</si>
  <si>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</si>
  <si>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</si>
  <si>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</si>
  <si>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</si>
  <si>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</si>
  <si>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</si>
  <si>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</si>
  <si>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</si>
  <si>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</si>
  <si>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</si>
  <si>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</si>
  <si>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</si>
  <si>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</si>
  <si>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</si>
  <si>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</si>
  <si>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</si>
  <si>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</si>
  <si>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</si>
  <si>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</si>
  <si>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</si>
  <si>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</si>
  <si>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</si>
  <si>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</si>
  <si>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</si>
  <si>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</si>
  <si>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</si>
  <si>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</si>
  <si>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</si>
  <si>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</si>
  <si>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</si>
  <si>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</si>
  <si>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</si>
  <si>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</si>
  <si>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</si>
  <si>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</si>
  <si>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</si>
  <si>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</si>
  <si>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</si>
  <si>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</si>
  <si>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</si>
  <si>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</si>
  <si>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</si>
  <si>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</si>
  <si>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</si>
  <si>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</si>
  <si>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</si>
  <si>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</si>
  <si>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</si>
  <si>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</si>
  <si>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</si>
  <si>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</si>
  <si>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</si>
  <si>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</si>
  <si>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</si>
  <si>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</si>
  <si>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</si>
  <si>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</si>
  <si>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</si>
  <si>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</si>
  <si>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</si>
  <si>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</si>
  <si>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</si>
  <si>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</si>
  <si>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</si>
  <si>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</si>
  <si>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</si>
  <si>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</si>
  <si>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</si>
  <si>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</si>
  <si>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</si>
  <si>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</si>
  <si>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</si>
  <si>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</si>
  <si>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</si>
  <si>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</si>
  <si>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</si>
  <si>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</si>
  <si>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</si>
  <si>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</si>
  <si>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</si>
  <si>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</si>
  <si>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</si>
  <si>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</si>
  <si>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</si>
  <si>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</si>
  <si>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</si>
  <si>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</si>
  <si>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</si>
  <si>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</si>
  <si>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</si>
  <si>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</si>
  <si>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</si>
  <si>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</si>
  <si>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</si>
  <si>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</si>
  <si>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</si>
  <si>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</si>
  <si>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</si>
  <si>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</si>
  <si>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</si>
  <si>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</si>
  <si>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</si>
  <si>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</si>
  <si>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</si>
  <si>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</si>
  <si>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</si>
  <si>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</si>
  <si>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</si>
  <si>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</si>
  <si>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</si>
  <si>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</si>
  <si>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</si>
  <si>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</si>
  <si>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</si>
  <si>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</si>
  <si>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</si>
  <si>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</si>
  <si>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</si>
  <si>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</si>
  <si>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</si>
  <si>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</si>
  <si>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</si>
  <si>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</si>
  <si>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</si>
  <si>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</si>
  <si>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</si>
  <si>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</si>
  <si>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</si>
  <si>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</si>
  <si>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</si>
  <si>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</si>
  <si>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</si>
  <si>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</si>
  <si>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</si>
  <si>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</si>
  <si>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</si>
  <si>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</si>
  <si>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</si>
  <si>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</si>
  <si>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</si>
  <si>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</si>
  <si>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</si>
  <si>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</si>
  <si>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</si>
  <si>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</si>
  <si>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</si>
  <si>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</si>
  <si>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</si>
  <si>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</si>
  <si>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</si>
  <si>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</si>
  <si>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</si>
  <si>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</si>
  <si>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</si>
  <si>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</si>
  <si>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</si>
  <si>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</si>
  <si>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</si>
  <si>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</si>
  <si>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</si>
  <si>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</si>
  <si>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</si>
  <si>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</si>
  <si>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</si>
  <si>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</si>
  <si>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</si>
  <si>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</si>
  <si>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</si>
  <si>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</si>
  <si>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</si>
  <si>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</si>
  <si>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</si>
  <si>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</si>
  <si>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</si>
  <si>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</si>
  <si>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</si>
  <si>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</si>
  <si>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</si>
  <si>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</si>
  <si>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</si>
  <si>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</si>
  <si>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</si>
  <si>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</si>
  <si>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</si>
  <si>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</si>
  <si>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</si>
  <si>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</si>
  <si>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</si>
  <si>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</si>
  <si>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</si>
  <si>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</si>
  <si>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</si>
  <si>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</si>
  <si>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</si>
  <si>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</si>
  <si>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</si>
  <si>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</si>
  <si>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</si>
  <si>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</si>
  <si>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</si>
  <si>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</si>
  <si>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</si>
  <si>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</si>
  <si>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</si>
  <si>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</si>
  <si>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</si>
  <si>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</si>
  <si>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</si>
  <si>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</si>
  <si>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</si>
  <si>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</si>
  <si>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</si>
  <si>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</si>
  <si>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</si>
  <si>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</si>
  <si>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</si>
  <si>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</si>
  <si>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</si>
  <si>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</si>
  <si>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</si>
  <si>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</si>
  <si>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</si>
  <si>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</si>
  <si>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</si>
  <si>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</si>
  <si>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</si>
  <si>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</si>
  <si>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</si>
  <si>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</si>
  <si>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</si>
  <si>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</si>
  <si>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</si>
  <si>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</si>
  <si>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</si>
  <si>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</si>
  <si>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</si>
  <si>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</si>
  <si>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</si>
  <si>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</si>
  <si>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</si>
  <si>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</si>
  <si>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</si>
  <si>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</si>
  <si>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</si>
  <si>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</si>
  <si>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</si>
  <si>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</si>
  <si>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</si>
  <si>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</si>
  <si>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</si>
  <si>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</si>
  <si>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</si>
  <si>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</si>
  <si>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</si>
  <si>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</si>
  <si>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</si>
  <si>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</si>
  <si>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</si>
  <si>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</si>
  <si>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</si>
  <si>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</si>
  <si>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</si>
  <si>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</si>
  <si>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</si>
  <si>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</si>
  <si>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</si>
  <si>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</si>
  <si>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</si>
  <si>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</si>
  <si>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</si>
  <si>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</si>
  <si>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</si>
  <si>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</si>
  <si>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</si>
  <si>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</si>
  <si>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</si>
  <si>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</si>
  <si>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</si>
  <si>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</si>
  <si>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</si>
  <si>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</si>
  <si>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</si>
  <si>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</si>
  <si>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</si>
  <si>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</si>
  <si>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</si>
  <si>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</si>
  <si>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</si>
  <si>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</si>
  <si>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</si>
  <si>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</si>
  <si>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</si>
  <si>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</si>
  <si>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</si>
  <si>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</si>
  <si>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</si>
  <si>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</si>
  <si>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</si>
  <si>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</si>
  <si>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</si>
  <si>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</si>
  <si>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</si>
  <si>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</si>
  <si>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</si>
  <si>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</si>
  <si>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</si>
  <si>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</si>
  <si>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</si>
  <si>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</si>
  <si>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</si>
  <si>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</si>
  <si>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</si>
  <si>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</si>
  <si>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</si>
  <si>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</si>
  <si>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</si>
  <si>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</si>
  <si>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</si>
  <si>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</si>
  <si>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</si>
  <si>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</si>
  <si>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</si>
  <si>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</si>
  <si>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</si>
  <si>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</si>
  <si>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</si>
  <si>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</si>
  <si>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</si>
  <si>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</si>
  <si>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</si>
  <si>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</si>
  <si>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</si>
  <si>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</si>
  <si>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</si>
  <si>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</si>
  <si>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</si>
  <si>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</si>
  <si>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</si>
  <si>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</si>
  <si>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</si>
  <si>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</si>
  <si>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</si>
  <si>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</si>
  <si>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</si>
  <si>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</si>
  <si>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</si>
  <si>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</si>
  <si>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</si>
  <si>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</si>
  <si>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</si>
  <si>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</si>
  <si>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</si>
  <si>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</si>
  <si>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</si>
  <si>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</si>
  <si>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</si>
  <si>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</si>
  <si>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</si>
  <si>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</si>
  <si>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</si>
  <si>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</si>
  <si>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</si>
  <si>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</si>
  <si>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</si>
  <si>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</si>
  <si>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</si>
  <si>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</si>
  <si>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</si>
  <si>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</si>
  <si>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</si>
  <si>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</si>
  <si>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</si>
  <si>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</si>
  <si>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</si>
  <si>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</si>
  <si>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</si>
  <si>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</si>
  <si>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</si>
  <si>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</si>
  <si>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</si>
  <si>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</si>
  <si>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</si>
  <si>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</si>
  <si>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</si>
  <si>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</si>
  <si>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</si>
  <si>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</si>
  <si>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</si>
  <si>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</si>
  <si>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</si>
  <si>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</si>
  <si>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</si>
  <si>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</si>
  <si>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</si>
  <si>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</si>
  <si>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</si>
  <si>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</si>
  <si>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</si>
  <si>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</si>
  <si>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</si>
  <si>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</si>
  <si>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</si>
  <si>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</si>
  <si>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</si>
  <si>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</si>
  <si>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</si>
  <si>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</si>
  <si>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</si>
  <si>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</si>
  <si>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</si>
  <si>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</si>
  <si>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</si>
  <si>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</si>
  <si>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</si>
  <si>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</si>
  <si>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</si>
  <si>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</si>
  <si>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</si>
  <si>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</si>
  <si>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</si>
  <si>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</si>
  <si>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</si>
  <si>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</si>
  <si>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</si>
  <si>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</si>
  <si>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</si>
  <si>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</si>
  <si>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</si>
  <si>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</si>
  <si>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</si>
  <si>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</si>
  <si>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</si>
  <si>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</si>
  <si>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</si>
  <si>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</si>
  <si>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</si>
  <si>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</si>
  <si>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</si>
  <si>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</si>
  <si>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</si>
  <si>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</si>
  <si>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</si>
  <si>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</si>
  <si>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</si>
  <si>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</si>
  <si>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</si>
  <si>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</si>
  <si>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</si>
  <si>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</si>
  <si>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</si>
  <si>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</si>
  <si>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</si>
  <si>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</si>
  <si>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</si>
  <si>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</si>
  <si>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</si>
  <si>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</si>
  <si>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</si>
  <si>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</si>
  <si>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</si>
  <si>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</si>
  <si>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</si>
  <si>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</si>
  <si>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</si>
  <si>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</si>
  <si>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</si>
  <si>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</si>
  <si>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</si>
  <si>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</si>
  <si>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</si>
  <si>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</si>
  <si>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</si>
  <si>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</si>
  <si>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</si>
  <si>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</si>
  <si>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</si>
  <si>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</si>
  <si>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</si>
  <si>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</si>
  <si>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</si>
  <si>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</si>
  <si>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</si>
  <si>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</si>
  <si>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</si>
  <si>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</si>
  <si>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</si>
  <si>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</si>
  <si>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</si>
  <si>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</si>
  <si>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</si>
  <si>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</si>
  <si>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</si>
  <si>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</si>
  <si>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</si>
  <si>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</si>
  <si>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</si>
  <si>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</si>
  <si>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</si>
  <si>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</si>
  <si>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</si>
  <si>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</si>
  <si>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</si>
  <si>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</si>
  <si>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</si>
  <si>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</si>
  <si>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</si>
  <si>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</si>
  <si>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</si>
  <si>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</si>
  <si>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</si>
  <si>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</si>
  <si>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</si>
  <si>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</si>
  <si>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</si>
  <si>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</si>
  <si>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</si>
  <si>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</si>
  <si>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</si>
  <si>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</si>
  <si>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</si>
  <si>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</si>
  <si>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</si>
  <si>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</si>
  <si>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</si>
  <si>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</si>
  <si>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</si>
  <si>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</si>
  <si>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</si>
  <si>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</si>
  <si>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</si>
  <si>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</si>
  <si>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</si>
  <si>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</si>
  <si>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</si>
  <si>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</si>
  <si>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</si>
  <si>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</si>
  <si>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</si>
  <si>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</si>
  <si>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</si>
  <si>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</si>
  <si>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</si>
  <si>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</si>
  <si>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</si>
  <si>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</si>
  <si>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</si>
  <si>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</si>
  <si>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</si>
  <si>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</si>
  <si>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</si>
  <si>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</si>
  <si>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</si>
  <si>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</si>
  <si>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</si>
  <si>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</si>
  <si>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</si>
  <si>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</si>
  <si>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</si>
  <si>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</si>
  <si>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</si>
  <si>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</si>
  <si>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</si>
  <si>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</si>
  <si>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</si>
  <si>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</si>
  <si>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</si>
  <si>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</si>
  <si>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</si>
  <si>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</si>
  <si>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</si>
  <si>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</si>
  <si>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</si>
  <si>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</si>
  <si>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</si>
  <si>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</si>
  <si>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</si>
  <si>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</si>
  <si>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</si>
  <si>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</si>
  <si>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</si>
  <si>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</si>
  <si>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</si>
  <si>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</si>
  <si>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</si>
  <si>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</si>
  <si>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</si>
  <si>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</si>
  <si>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</si>
  <si>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</si>
  <si>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</si>
  <si>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</si>
  <si>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</si>
  <si>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</si>
  <si>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</si>
  <si>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</si>
  <si>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</si>
  <si>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</si>
  <si>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</si>
  <si>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</si>
  <si>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</si>
  <si>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</si>
  <si>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</si>
  <si>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</si>
  <si>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</si>
  <si>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</si>
  <si>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</si>
  <si>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</si>
  <si>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</si>
  <si>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</si>
  <si>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</si>
  <si>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</si>
  <si>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</si>
  <si>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</si>
  <si>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</si>
  <si>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</si>
  <si>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</si>
  <si>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</si>
  <si>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</si>
  <si>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</si>
  <si>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</si>
  <si>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</si>
  <si>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</si>
  <si>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</si>
  <si>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</si>
  <si>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</si>
  <si>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</si>
  <si>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</si>
  <si>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</si>
  <si>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</si>
  <si>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</si>
  <si>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</si>
  <si>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</si>
  <si>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</si>
  <si>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</si>
  <si>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</si>
  <si>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</si>
  <si>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</si>
  <si>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</si>
  <si>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</si>
  <si>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</si>
  <si>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</si>
  <si>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</si>
  <si>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</si>
  <si>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</si>
  <si>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</si>
  <si>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</si>
  <si>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</si>
  <si>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</si>
  <si>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</si>
  <si>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</si>
  <si>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</si>
  <si>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</si>
  <si>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</si>
  <si>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</si>
  <si>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</si>
  <si>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</si>
  <si>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</si>
  <si>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</si>
  <si>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</si>
  <si>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</si>
  <si>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</si>
  <si>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</si>
  <si>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</si>
  <si>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</si>
  <si>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</si>
  <si>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</si>
  <si>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</si>
  <si>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</si>
  <si>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</si>
  <si>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</si>
  <si>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</si>
  <si>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</si>
  <si>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</si>
  <si>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</si>
  <si>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</si>
  <si>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</si>
  <si>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</si>
  <si>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</si>
  <si>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</si>
  <si>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</si>
  <si>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</si>
  <si>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</si>
  <si>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</si>
  <si>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</si>
  <si>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</si>
  <si>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</si>
  <si>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</si>
  <si>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</si>
  <si>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</si>
  <si>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</si>
  <si>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</si>
  <si>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</si>
  <si>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</si>
  <si>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</si>
  <si>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</si>
  <si>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</si>
  <si>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</si>
  <si>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</si>
  <si>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</si>
  <si>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</si>
  <si>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</si>
  <si>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</si>
  <si>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</si>
  <si>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</si>
  <si>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</si>
  <si>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</si>
  <si>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</si>
  <si>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</si>
  <si>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</si>
  <si>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</si>
  <si>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</si>
  <si>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</si>
  <si>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</si>
  <si>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</si>
  <si>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</si>
  <si>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</si>
  <si>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</si>
  <si>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</si>
  <si>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</si>
  <si>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</si>
  <si>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</si>
  <si>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</si>
  <si>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</si>
  <si>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</si>
  <si>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</si>
  <si>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</si>
  <si>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</si>
  <si>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</si>
  <si>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</si>
  <si>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</si>
  <si>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</si>
  <si>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</si>
  <si>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</si>
  <si>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</si>
  <si>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</si>
  <si>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</si>
  <si>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</si>
  <si>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</si>
  <si>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</si>
  <si>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</si>
  <si>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</si>
  <si>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</si>
  <si>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</si>
  <si>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</si>
  <si>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</si>
  <si>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</si>
  <si>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</si>
  <si>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</si>
  <si>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</si>
  <si>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</si>
  <si>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</si>
  <si>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</si>
  <si>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</si>
  <si>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</si>
  <si>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</si>
  <si>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</si>
  <si>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</si>
  <si>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</si>
  <si>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</si>
  <si>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</si>
  <si>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</si>
  <si>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</si>
  <si>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</si>
  <si>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</si>
  <si>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</si>
  <si>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</si>
  <si>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</si>
  <si>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</si>
  <si>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</si>
  <si>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</si>
  <si>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</si>
  <si>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</si>
  <si>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</si>
  <si>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</si>
  <si>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</si>
  <si>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</si>
  <si>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</si>
  <si>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</si>
  <si>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</si>
  <si>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</si>
  <si>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</si>
  <si>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</si>
  <si>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</si>
  <si>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</si>
  <si>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</si>
  <si>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</si>
  <si>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</si>
  <si>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</si>
  <si>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</si>
  <si>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</si>
  <si>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</si>
  <si>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</si>
  <si>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</si>
  <si>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</si>
  <si>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</si>
  <si>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</si>
  <si>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</si>
  <si>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</si>
  <si>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</si>
  <si>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</si>
  <si>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</si>
  <si>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</si>
  <si>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</si>
  <si>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</si>
  <si>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</si>
  <si>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</si>
  <si>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</si>
  <si>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</si>
  <si>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</si>
  <si>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</si>
  <si>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</si>
  <si>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</si>
  <si>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</si>
  <si>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</si>
  <si>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</si>
  <si>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</si>
  <si>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</si>
  <si>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</si>
  <si>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</si>
  <si>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</si>
  <si>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</si>
  <si>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</si>
  <si>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</si>
  <si>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</si>
  <si>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</si>
  <si>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</si>
  <si>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</si>
  <si>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</si>
  <si>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</si>
  <si>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</si>
  <si>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</si>
  <si>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</si>
  <si>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</si>
  <si>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</si>
  <si>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</si>
  <si>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</si>
  <si>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</si>
  <si>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</si>
  <si>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</si>
  <si>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</si>
  <si>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</si>
  <si>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</si>
  <si>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</si>
  <si>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</si>
  <si>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</si>
  <si>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</si>
  <si>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</si>
  <si>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</si>
  <si>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</si>
  <si>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</si>
  <si>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</si>
  <si>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</si>
  <si>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</si>
  <si>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</si>
  <si>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</si>
  <si>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</si>
  <si>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</si>
  <si>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</si>
  <si>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</si>
  <si>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</si>
  <si>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</si>
  <si>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</si>
  <si>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</si>
  <si>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</si>
  <si>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</si>
  <si>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</si>
  <si>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</si>
  <si>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</si>
  <si>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</si>
  <si>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</si>
  <si>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</si>
  <si>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</si>
  <si>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</si>
  <si>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</si>
  <si>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</si>
  <si>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</si>
  <si>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</si>
  <si>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</si>
  <si>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</si>
  <si>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</si>
  <si>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</si>
  <si>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</si>
  <si>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</si>
  <si>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</si>
  <si>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</si>
  <si>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</si>
  <si>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</si>
  <si>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</si>
  <si>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</si>
  <si>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</si>
  <si>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</si>
  <si>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</si>
  <si>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</si>
  <si>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</si>
  <si>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</si>
  <si>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</si>
  <si>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</si>
  <si>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</si>
  <si>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</si>
  <si>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</si>
  <si>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</si>
  <si>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</si>
  <si>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</si>
  <si>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</si>
  <si>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</si>
  <si>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</si>
  <si>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</si>
  <si>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</si>
  <si>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</si>
  <si>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</si>
  <si>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</si>
  <si>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</si>
  <si>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</si>
  <si>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</si>
  <si>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</si>
  <si>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</si>
  <si>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</si>
  <si>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</si>
  <si>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</si>
  <si>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</si>
  <si>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</si>
  <si>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</si>
  <si>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</si>
  <si>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</si>
  <si>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</si>
  <si>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</si>
  <si>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</si>
  <si>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</si>
  <si>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</si>
  <si>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</si>
  <si>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</si>
  <si>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</si>
  <si>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</si>
  <si>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</si>
  <si>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</si>
  <si>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</si>
  <si>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</si>
  <si>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</si>
  <si>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</si>
  <si>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</si>
  <si>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</si>
  <si>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</si>
  <si>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</si>
  <si>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</si>
  <si>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</si>
  <si>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</si>
  <si>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</si>
  <si>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</si>
  <si>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</si>
  <si>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</si>
  <si>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</si>
  <si>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</si>
  <si>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</si>
  <si>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</si>
  <si>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</si>
  <si>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</si>
  <si>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</si>
  <si>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</si>
  <si>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</si>
  <si>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</si>
  <si>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</si>
  <si>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</si>
  <si>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</si>
  <si>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</si>
  <si>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</si>
  <si>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</si>
  <si>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</si>
  <si>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</si>
  <si>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</si>
  <si>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</si>
  <si>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</si>
  <si>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</si>
  <si>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</si>
  <si>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</si>
  <si>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</si>
  <si>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</si>
  <si>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</si>
  <si>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</si>
  <si>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</si>
  <si>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</si>
  <si>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</si>
  <si>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</si>
  <si>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</si>
  <si>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</si>
  <si>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</si>
  <si>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</si>
  <si>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</si>
  <si>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</si>
  <si>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</si>
  <si>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</si>
  <si>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</si>
  <si>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</si>
  <si>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</si>
  <si>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</si>
  <si>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</si>
  <si>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</si>
  <si>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</si>
  <si>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</si>
  <si>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</si>
  <si>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</si>
  <si>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</si>
  <si>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</si>
  <si>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</si>
  <si>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</si>
  <si>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</si>
  <si>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</si>
  <si>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</si>
  <si>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</si>
  <si>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</si>
  <si>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</si>
  <si>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</si>
  <si>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</si>
  <si>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</si>
  <si>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</si>
  <si>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</si>
  <si>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</si>
  <si>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</si>
  <si>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</si>
  <si>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</si>
  <si>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</si>
  <si>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</si>
  <si>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</si>
  <si>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</si>
  <si>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</si>
  <si>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</si>
  <si>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</si>
  <si>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</si>
  <si>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</si>
  <si>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</si>
  <si>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</si>
  <si>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</si>
  <si>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</si>
  <si>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</si>
  <si>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</si>
  <si>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</si>
  <si>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</si>
  <si>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</si>
  <si>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</si>
  <si>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</si>
  <si>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</si>
  <si>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</si>
  <si>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</si>
  <si>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</si>
  <si>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</si>
  <si>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</si>
  <si>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</si>
  <si>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</si>
  <si>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</si>
  <si>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</si>
  <si>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</si>
  <si>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</si>
  <si>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</si>
  <si>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</si>
  <si>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</si>
  <si>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</si>
  <si>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</si>
  <si>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</si>
  <si>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</si>
  <si>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</si>
  <si>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</si>
  <si>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</si>
  <si>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</si>
  <si>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</si>
  <si>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</si>
  <si>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</si>
  <si>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</si>
  <si>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</si>
  <si>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</si>
  <si>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</si>
  <si>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</si>
  <si>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</si>
  <si>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</si>
  <si>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</si>
  <si>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</si>
  <si>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</si>
  <si>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</si>
  <si>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</si>
  <si>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</si>
  <si>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</si>
  <si>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</si>
  <si>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</si>
  <si>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</si>
  <si>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</si>
  <si>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</si>
  <si>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</si>
  <si>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</si>
  <si>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</si>
  <si>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</si>
  <si>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</si>
  <si>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</si>
  <si>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</si>
  <si>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</si>
  <si>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</si>
  <si>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</si>
  <si>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</si>
  <si>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</si>
  <si>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</si>
  <si>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</si>
  <si>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</si>
  <si>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</si>
  <si>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</si>
  <si>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</si>
  <si>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</si>
  <si>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</si>
  <si>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</si>
  <si>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</si>
  <si>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</si>
  <si>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</si>
  <si>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</si>
  <si>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</si>
  <si>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</si>
  <si>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</si>
  <si>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</si>
  <si>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</si>
  <si>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</si>
  <si>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</si>
  <si>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</si>
  <si>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</si>
  <si>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</si>
  <si>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</si>
  <si>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</si>
  <si>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</si>
  <si>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</si>
  <si>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</si>
  <si>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</si>
  <si>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</si>
  <si>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</si>
  <si>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</si>
  <si>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</si>
  <si>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</si>
  <si>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</si>
  <si>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</si>
  <si>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</si>
  <si>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</si>
  <si>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</si>
  <si>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</si>
  <si>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</si>
  <si>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</si>
  <si>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</si>
  <si>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</si>
  <si>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</si>
  <si>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</si>
  <si>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</si>
  <si>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</si>
  <si>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</si>
  <si>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</si>
  <si>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</si>
  <si>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</si>
  <si>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</si>
  <si>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</si>
  <si>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</si>
  <si>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</si>
  <si>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</si>
  <si>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</si>
  <si>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</si>
  <si>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</si>
  <si>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</si>
  <si>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</si>
  <si>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</si>
  <si>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</si>
  <si>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</si>
  <si>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</si>
  <si>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</si>
  <si>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</si>
  <si>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</si>
  <si>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</si>
  <si>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</si>
  <si>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</si>
  <si>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</si>
  <si>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</si>
  <si>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</si>
  <si>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</si>
  <si>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</si>
  <si>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</si>
  <si>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</si>
  <si>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</si>
  <si>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</si>
  <si>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</si>
  <si>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</si>
  <si>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</si>
  <si>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</si>
  <si>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</si>
  <si>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</si>
  <si>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</si>
  <si>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</si>
  <si>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</si>
  <si>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</si>
  <si>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</si>
  <si>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</si>
  <si>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</si>
  <si>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</si>
  <si>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</si>
  <si>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</si>
  <si>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</si>
  <si>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</si>
  <si>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</si>
  <si>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</si>
  <si>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</si>
  <si>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</si>
  <si>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</si>
  <si>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</si>
  <si>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</si>
  <si>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</si>
  <si>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</si>
  <si>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</si>
  <si>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</si>
  <si>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</si>
  <si>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</si>
  <si>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</si>
  <si>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</si>
  <si>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</si>
  <si>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</si>
  <si>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</si>
  <si>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</si>
  <si>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</si>
  <si>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</si>
  <si>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</si>
  <si>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</si>
  <si>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</si>
  <si>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</si>
  <si>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</si>
  <si>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</si>
  <si>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</si>
  <si>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</si>
  <si>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</si>
  <si>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</si>
  <si>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</si>
  <si>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</si>
  <si>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</si>
  <si>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</si>
  <si>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</si>
  <si>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</si>
  <si>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</si>
  <si>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</si>
  <si>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</si>
  <si>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</si>
  <si>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</si>
  <si>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</si>
  <si>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</si>
  <si>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</si>
  <si>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</si>
  <si>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</si>
  <si>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</si>
  <si>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</si>
  <si>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</si>
  <si>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</si>
  <si>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</si>
  <si>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</si>
  <si>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</si>
  <si>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</si>
  <si>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</si>
  <si>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</si>
  <si>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</si>
  <si>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</si>
  <si>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</si>
  <si>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</si>
  <si>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</si>
  <si>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</si>
  <si>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</si>
  <si>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</si>
  <si>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</si>
  <si>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</si>
  <si>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</si>
  <si>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</si>
  <si>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</si>
  <si>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</si>
  <si>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</si>
  <si>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</si>
  <si>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</si>
  <si>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</si>
  <si>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</si>
  <si>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</si>
  <si>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</si>
  <si>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</si>
  <si>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</si>
  <si>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</si>
  <si>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</si>
  <si>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</si>
  <si>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</si>
  <si>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</si>
  <si>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</si>
  <si>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</si>
  <si>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</si>
  <si>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</si>
  <si>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</si>
  <si>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</si>
  <si>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</si>
  <si>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</si>
  <si>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</si>
  <si>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</si>
  <si>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</si>
  <si>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</si>
  <si>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</si>
  <si>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</si>
  <si>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</si>
  <si>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</si>
  <si>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</si>
  <si>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</si>
  <si>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</si>
  <si>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</si>
  <si>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</si>
  <si>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</si>
  <si>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</si>
  <si>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</si>
  <si>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</si>
  <si>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</si>
  <si>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</si>
  <si>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</si>
  <si>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</si>
  <si>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</si>
  <si>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</si>
  <si>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</si>
  <si>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</si>
  <si>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</si>
  <si>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</si>
  <si>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</si>
  <si>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</si>
  <si>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</si>
  <si>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</si>
  <si>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</si>
  <si>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</si>
  <si>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</si>
  <si>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</si>
  <si>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</si>
  <si>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</si>
  <si>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</si>
  <si>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</si>
  <si>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</si>
  <si>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</si>
  <si>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</si>
  <si>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</si>
  <si>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</si>
  <si>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</si>
  <si>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</si>
  <si>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</si>
  <si>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</si>
  <si>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</si>
  <si>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</si>
  <si>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</si>
  <si>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</si>
  <si>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</si>
  <si>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</si>
  <si>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</si>
  <si>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</si>
  <si>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</si>
  <si>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</si>
  <si>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</si>
  <si>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</si>
  <si>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</si>
  <si>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</si>
  <si>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</si>
  <si>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</si>
  <si>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</si>
  <si>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</si>
  <si>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</si>
  <si>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</si>
  <si>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</si>
  <si>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</si>
  <si>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</si>
  <si>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</si>
  <si>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</si>
  <si>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</si>
  <si>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</si>
  <si>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</si>
  <si>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</si>
  <si>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</si>
  <si>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</si>
  <si>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</si>
  <si>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</si>
  <si>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</si>
  <si>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</si>
  <si>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</si>
  <si>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</si>
  <si>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</si>
  <si>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</si>
  <si>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</si>
  <si>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</si>
  <si>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</si>
  <si>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</si>
  <si>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</si>
  <si>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</si>
  <si>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</si>
  <si>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</si>
  <si>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</si>
  <si>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</si>
  <si>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</si>
  <si>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</si>
  <si>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</si>
  <si>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</si>
  <si>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</si>
  <si>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</si>
  <si>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</si>
  <si>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</si>
  <si>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</si>
  <si>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</si>
  <si>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</si>
  <si>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</si>
  <si>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</si>
  <si>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</si>
  <si>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</si>
  <si>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</si>
  <si>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</si>
  <si>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</si>
  <si>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</si>
  <si>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</si>
  <si>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</si>
  <si>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</si>
  <si>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</si>
  <si>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</si>
  <si>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</si>
  <si>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</si>
  <si>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</si>
  <si>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</si>
  <si>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</si>
  <si>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</si>
  <si>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</si>
  <si>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</si>
  <si>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</si>
  <si>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</si>
  <si>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</si>
  <si>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</si>
  <si>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</si>
  <si>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</si>
  <si>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</si>
  <si>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</si>
  <si>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</si>
  <si>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</si>
  <si>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</si>
  <si>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</si>
  <si>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</si>
  <si>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</si>
  <si>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</si>
  <si>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</si>
  <si>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</si>
  <si>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</si>
  <si>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</si>
  <si>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</si>
  <si>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</si>
  <si>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</si>
  <si>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</si>
  <si>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</si>
  <si>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</si>
  <si>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</si>
  <si>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</si>
  <si>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</si>
  <si>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</si>
  <si>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</si>
  <si>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</si>
  <si>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</si>
  <si>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</si>
  <si>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</si>
  <si>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</si>
  <si>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</si>
  <si>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</si>
  <si>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</si>
  <si>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</si>
  <si>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</si>
  <si>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</si>
  <si>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</si>
  <si>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</si>
  <si>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</si>
  <si>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</si>
  <si>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</si>
  <si>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</si>
  <si>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</si>
  <si>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</si>
  <si>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</si>
  <si>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</si>
  <si>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</si>
  <si>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</si>
  <si>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</si>
  <si>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</si>
  <si>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</si>
  <si>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</si>
  <si>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</si>
  <si>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</si>
  <si>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</si>
  <si>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</si>
  <si>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</si>
  <si>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</si>
  <si>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</si>
  <si>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</si>
  <si>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</si>
  <si>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</si>
  <si>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</si>
  <si>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</si>
  <si>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</si>
  <si>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</si>
  <si>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</si>
  <si>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</si>
  <si>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</si>
  <si>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</si>
  <si>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</si>
  <si>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</si>
  <si>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</si>
  <si>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</si>
  <si>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</si>
  <si>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</si>
  <si>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</si>
  <si>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</si>
  <si>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</si>
  <si>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</si>
  <si>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</si>
  <si>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</si>
  <si>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</si>
  <si>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</si>
  <si>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</si>
  <si>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</si>
  <si>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</si>
  <si>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</si>
  <si>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</si>
  <si>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</si>
  <si>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</si>
  <si>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</si>
  <si>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</si>
  <si>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</si>
  <si>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</si>
  <si>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</si>
  <si>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</si>
  <si>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</si>
  <si>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</si>
  <si>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</si>
  <si>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</si>
  <si>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</si>
  <si>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</si>
  <si>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</si>
  <si>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</si>
  <si>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</si>
  <si>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</si>
  <si>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</si>
  <si>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</si>
  <si>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</si>
  <si>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</si>
  <si>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</si>
  <si>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</si>
  <si>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</si>
  <si>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</si>
  <si>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</si>
  <si>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</si>
  <si>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</si>
  <si>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</si>
  <si>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</si>
  <si>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</si>
  <si>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</si>
  <si>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</si>
  <si>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</si>
  <si>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</si>
  <si>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</si>
  <si>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</si>
  <si>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</si>
  <si>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</si>
  <si>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</si>
  <si>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</si>
  <si>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</si>
  <si>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</si>
  <si>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</si>
  <si>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</si>
  <si>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</si>
  <si>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</si>
  <si>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</si>
  <si>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</si>
  <si>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</si>
  <si>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</si>
  <si>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</si>
  <si>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</si>
  <si>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</si>
  <si>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</si>
  <si>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</si>
  <si>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</si>
  <si>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</si>
  <si>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</si>
  <si>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</si>
  <si>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</si>
  <si>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</si>
  <si>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</si>
  <si>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</si>
  <si>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</si>
  <si>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</si>
  <si>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</si>
  <si>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</si>
  <si>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</si>
  <si>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</si>
  <si>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</si>
  <si>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</si>
  <si>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</si>
  <si>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</si>
  <si>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</si>
  <si>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</si>
  <si>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</si>
  <si>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</si>
  <si>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</si>
  <si>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</si>
  <si>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</si>
  <si>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</si>
  <si>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</si>
  <si>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</si>
  <si>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</si>
  <si>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</si>
  <si>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</si>
  <si>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</si>
  <si>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</si>
  <si>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</si>
  <si>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</si>
  <si>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</si>
  <si>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</si>
  <si>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</si>
  <si>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</si>
  <si>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</si>
  <si>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</si>
  <si>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</si>
  <si>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</si>
  <si>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</si>
  <si>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</si>
  <si>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</si>
  <si>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</si>
  <si>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</si>
  <si>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</si>
  <si>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</si>
  <si>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</si>
  <si>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</si>
  <si>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</si>
  <si>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</si>
  <si>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</si>
  <si>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</si>
  <si>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</si>
  <si>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</si>
  <si>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</si>
  <si>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</si>
  <si>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</si>
  <si>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</si>
  <si>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</si>
  <si>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</si>
  <si>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</si>
  <si>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</si>
  <si>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</si>
  <si>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</si>
  <si>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</si>
  <si>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</si>
  <si>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</si>
  <si>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</si>
  <si>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</si>
  <si>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</si>
  <si>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</si>
  <si>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</si>
  <si>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</si>
  <si>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</si>
  <si>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</si>
  <si>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</si>
  <si>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</si>
  <si>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</si>
  <si>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</si>
  <si>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</si>
  <si>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</si>
  <si>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</si>
  <si>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</si>
  <si>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</si>
  <si>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</si>
  <si>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</si>
  <si>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</si>
  <si>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</si>
  <si>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</si>
  <si>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</si>
  <si>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</si>
  <si>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</si>
  <si>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</si>
  <si>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</si>
  <si>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</si>
  <si>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</si>
  <si>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</si>
  <si>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</si>
  <si>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</si>
  <si>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</si>
  <si>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</si>
  <si>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</si>
  <si>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</si>
  <si>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</si>
  <si>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</si>
  <si>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</si>
  <si>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</si>
  <si>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</si>
  <si>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</si>
  <si>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</si>
  <si>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</si>
  <si>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</si>
  <si>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</si>
  <si>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</si>
  <si>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</si>
  <si>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</si>
  <si>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</si>
  <si>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</si>
  <si>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</si>
  <si>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</si>
  <si>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</si>
  <si>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</si>
  <si>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</si>
  <si>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</si>
  <si>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</si>
  <si>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</si>
  <si>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</si>
  <si>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</si>
  <si>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</si>
  <si>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</si>
  <si>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</si>
  <si>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</si>
  <si>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</si>
  <si>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</si>
  <si>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</si>
  <si>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</si>
  <si>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</si>
  <si>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</si>
  <si>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</si>
  <si>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</si>
  <si>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</si>
  <si>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</si>
  <si>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</si>
  <si>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</si>
  <si>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</si>
  <si>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</si>
  <si>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</si>
  <si>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</si>
  <si>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</si>
  <si>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</si>
  <si>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</si>
  <si>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</si>
  <si>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</si>
  <si>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</si>
  <si>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</si>
  <si>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</si>
  <si>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</si>
  <si>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</si>
  <si>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</si>
  <si>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</si>
  <si>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</si>
  <si>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</si>
  <si>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</si>
  <si>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</si>
  <si>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</si>
  <si>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</si>
  <si>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</si>
  <si>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</si>
  <si>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</si>
  <si>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</si>
  <si>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</si>
  <si>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</si>
  <si>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</si>
  <si>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</si>
  <si>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</si>
  <si>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</si>
  <si>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</si>
  <si>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</si>
  <si>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</si>
  <si>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</si>
  <si>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</si>
  <si>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</si>
  <si>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</si>
  <si>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</si>
  <si>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</si>
  <si>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</si>
  <si>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</si>
  <si>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</si>
  <si>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</si>
  <si>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</si>
  <si>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</si>
  <si>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</si>
  <si>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</si>
  <si>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</si>
  <si>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</si>
  <si>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</si>
  <si>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</si>
  <si>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</si>
  <si>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</si>
  <si>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</si>
  <si>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</si>
  <si>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</si>
  <si>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</si>
  <si>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</si>
  <si>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</si>
  <si>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</si>
  <si>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</si>
  <si>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</si>
  <si>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</si>
  <si>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</si>
  <si>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</si>
  <si>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</si>
  <si>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</si>
  <si>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</si>
  <si>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</si>
  <si>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</si>
  <si>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</si>
  <si>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</si>
  <si>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</si>
  <si>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</si>
  <si>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</si>
  <si>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</si>
  <si>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</si>
  <si>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</si>
  <si>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</si>
  <si>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</si>
  <si>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</si>
  <si>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</si>
  <si>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</si>
  <si>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</si>
  <si>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</si>
  <si>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</si>
  <si>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</si>
  <si>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</si>
  <si>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</si>
  <si>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</si>
  <si>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</si>
  <si>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</si>
  <si>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</si>
  <si>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</si>
  <si>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</si>
  <si>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</si>
  <si>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</si>
  <si>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</si>
  <si>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</si>
  <si>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</si>
  <si>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</si>
  <si>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</si>
  <si>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</si>
  <si>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</si>
  <si>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</si>
  <si>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</si>
  <si>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</si>
  <si>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</si>
  <si>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</si>
  <si>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</si>
  <si>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</si>
  <si>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</si>
  <si>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</si>
  <si>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</si>
  <si>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</si>
  <si>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</si>
  <si>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</si>
  <si>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</si>
  <si>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</si>
  <si>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</si>
  <si>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</si>
  <si>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</si>
  <si>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</si>
  <si>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</si>
  <si>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</si>
  <si>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</si>
  <si>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</si>
  <si>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</si>
  <si>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</si>
  <si>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</si>
  <si>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</si>
  <si>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</si>
  <si>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</si>
  <si>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</si>
  <si>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</si>
  <si>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</si>
  <si>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</si>
  <si>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</si>
  <si>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</si>
  <si>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</si>
  <si>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</si>
  <si>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</si>
  <si>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</si>
  <si>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</si>
  <si>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</si>
  <si>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</si>
  <si>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</si>
  <si>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</si>
  <si>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</si>
  <si>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</si>
  <si>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</si>
  <si>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</si>
  <si>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</si>
  <si>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</si>
  <si>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</si>
  <si>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</si>
  <si>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</si>
  <si>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</si>
  <si>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</si>
  <si>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</si>
  <si>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</si>
  <si>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</si>
  <si>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</si>
  <si>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</si>
  <si>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</si>
  <si>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</si>
  <si>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</si>
  <si>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</si>
  <si>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</si>
  <si>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</si>
  <si>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</si>
  <si>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</si>
  <si>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</si>
  <si>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</si>
  <si>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</si>
  <si>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</si>
  <si>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</si>
  <si>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</si>
  <si>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</si>
  <si>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</si>
  <si>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</si>
  <si>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</si>
  <si>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</si>
  <si>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</si>
  <si>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</si>
  <si>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</si>
  <si>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</si>
  <si>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</si>
  <si>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</si>
  <si>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</si>
  <si>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</si>
  <si>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</si>
  <si>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</si>
  <si>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</si>
  <si>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</si>
  <si>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</si>
  <si>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</si>
  <si>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</si>
  <si>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</si>
  <si>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</si>
  <si>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</si>
  <si>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</si>
  <si>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</si>
  <si>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</si>
  <si>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</si>
  <si>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</si>
  <si>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</si>
  <si>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</si>
  <si>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</si>
  <si>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</si>
  <si>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</si>
  <si>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</si>
  <si>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</si>
  <si>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</si>
  <si>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</si>
  <si>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</si>
  <si>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</si>
  <si>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</si>
  <si>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</si>
  <si>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</si>
  <si>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</si>
  <si>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</si>
  <si>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</si>
  <si>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</si>
  <si>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</si>
  <si>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</si>
  <si>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</si>
  <si>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</si>
  <si>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</si>
  <si>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</si>
  <si>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</si>
  <si>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</si>
  <si>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</si>
  <si>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</si>
  <si>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</si>
  <si>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</si>
  <si>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</si>
  <si>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</si>
  <si>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</si>
  <si>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</si>
  <si>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</si>
  <si>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</si>
  <si>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</si>
  <si>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</si>
  <si>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</si>
  <si>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</si>
  <si>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</si>
  <si>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</si>
  <si>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</si>
  <si>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</si>
  <si>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</si>
  <si>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</si>
  <si>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</si>
  <si>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</si>
  <si>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</si>
  <si>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</si>
  <si>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</si>
  <si>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</si>
  <si>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</si>
  <si>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</si>
  <si>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</si>
  <si>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</si>
  <si>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</si>
  <si>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</si>
  <si>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</si>
  <si>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</si>
  <si>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</si>
  <si>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</si>
  <si>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</si>
  <si>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</si>
  <si>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</si>
  <si>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</si>
  <si>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</si>
  <si>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</si>
  <si>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</si>
  <si>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</si>
  <si>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</si>
  <si>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</si>
  <si>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</si>
  <si>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</si>
  <si>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</si>
  <si>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</si>
  <si>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</si>
  <si>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</si>
  <si>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</si>
  <si>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</si>
  <si>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</si>
  <si>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</si>
  <si>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</si>
  <si>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</si>
  <si>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</si>
  <si>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</si>
  <si>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</si>
  <si>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</si>
  <si>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</si>
  <si>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</si>
  <si>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</si>
  <si>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</si>
  <si>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</si>
  <si>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</si>
  <si>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</si>
  <si>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</si>
  <si>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</si>
  <si>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</si>
  <si>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</si>
  <si>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</si>
  <si>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</si>
  <si>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</si>
  <si>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</si>
  <si>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</si>
  <si>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</si>
  <si>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</si>
  <si>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</si>
  <si>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</si>
  <si>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</si>
  <si>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</si>
  <si>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</si>
  <si>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</si>
  <si>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</si>
  <si>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</si>
  <si>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</si>
  <si>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</si>
  <si>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</si>
  <si>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</si>
  <si>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</si>
  <si>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</si>
  <si>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</si>
  <si>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</si>
  <si>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</si>
  <si>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</si>
  <si>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</si>
  <si>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</si>
  <si>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</si>
  <si>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</si>
  <si>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</si>
  <si>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</si>
  <si>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</si>
  <si>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</si>
  <si>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</si>
  <si>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</si>
  <si>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</si>
  <si>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</si>
  <si>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</si>
  <si>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</si>
  <si>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</si>
  <si>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</si>
  <si>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</si>
  <si>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</si>
  <si>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</si>
  <si>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</si>
  <si>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</si>
  <si>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</si>
  <si>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</si>
  <si>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</si>
  <si>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</si>
  <si>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</si>
  <si>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</si>
  <si>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</si>
  <si>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</si>
  <si>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</si>
  <si>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</si>
  <si>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</si>
  <si>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</si>
  <si>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</si>
  <si>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</si>
  <si>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</si>
  <si>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</si>
  <si>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</si>
  <si>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</si>
  <si>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</si>
  <si>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</si>
  <si>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</si>
  <si>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</si>
  <si>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</si>
  <si>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</si>
  <si>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</si>
  <si>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</si>
  <si>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</si>
  <si>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</si>
  <si>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</si>
  <si>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</si>
  <si>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</si>
  <si>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</si>
  <si>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</si>
  <si>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</si>
  <si>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</si>
  <si>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</si>
  <si>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</si>
  <si>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</si>
  <si>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</si>
  <si>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</si>
  <si>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</si>
  <si>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</si>
  <si>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</si>
  <si>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</si>
  <si>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</si>
  <si>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</si>
  <si>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</si>
  <si>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</si>
  <si>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</si>
  <si>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</si>
  <si>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</si>
  <si>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</si>
  <si>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</si>
  <si>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</si>
  <si>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</si>
  <si>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</si>
  <si>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</si>
  <si>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</si>
  <si>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</si>
  <si>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</si>
  <si>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</si>
  <si>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</si>
  <si>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</si>
  <si>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</si>
  <si>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</si>
  <si>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</si>
  <si>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</si>
  <si>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</si>
  <si>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</si>
  <si>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</si>
  <si>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</si>
  <si>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</si>
  <si>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</si>
  <si>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</si>
  <si>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</si>
  <si>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</si>
  <si>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</si>
  <si>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</si>
  <si>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</si>
  <si>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</si>
  <si>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</si>
  <si>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</si>
  <si>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</si>
  <si>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</si>
  <si>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</si>
  <si>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</si>
  <si>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</si>
  <si>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</si>
  <si>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</si>
  <si>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</si>
  <si>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</si>
  <si>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</si>
  <si>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</si>
  <si>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</si>
  <si>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</si>
  <si>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</si>
  <si>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</si>
  <si>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</si>
  <si>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</si>
  <si>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</si>
  <si>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</si>
  <si>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</si>
  <si>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</si>
  <si>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</si>
  <si>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</si>
  <si>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</si>
  <si>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</si>
  <si>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</si>
  <si>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</si>
  <si>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</si>
  <si>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</si>
  <si>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</si>
  <si>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</si>
  <si>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</si>
  <si>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</si>
  <si>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</si>
  <si>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</si>
  <si>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</si>
  <si>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</si>
  <si>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</si>
  <si>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</si>
  <si>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</si>
  <si>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</si>
  <si>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</si>
  <si>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</si>
  <si>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</si>
  <si>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</si>
  <si>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</si>
  <si>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</si>
  <si>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</si>
  <si>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</si>
  <si>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</si>
  <si>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</si>
  <si>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</si>
  <si>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</si>
  <si>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</si>
  <si>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</si>
  <si>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</si>
  <si>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</si>
  <si>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</si>
  <si>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</si>
  <si>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</si>
  <si>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</si>
  <si>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</si>
  <si>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</si>
  <si>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</si>
  <si>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</si>
  <si>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</si>
  <si>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</si>
  <si>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</si>
  <si>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</si>
  <si>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</si>
  <si>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</si>
  <si>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</si>
  <si>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</si>
  <si>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</si>
  <si>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</si>
  <si>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</si>
  <si>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</si>
  <si>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</si>
  <si>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</si>
  <si>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</si>
  <si>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</si>
  <si>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</si>
  <si>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</si>
  <si>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</si>
  <si>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</si>
  <si>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</si>
  <si>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</si>
  <si>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</si>
  <si>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</si>
  <si>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</si>
  <si>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</si>
  <si>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</si>
  <si>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</si>
  <si>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</si>
  <si>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</si>
  <si>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</si>
  <si>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</si>
  <si>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</si>
  <si>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</si>
  <si>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</si>
  <si>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</si>
  <si>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</si>
  <si>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</si>
  <si>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</si>
  <si>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</si>
  <si>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</si>
  <si>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</si>
  <si>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</si>
  <si>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</si>
  <si>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</si>
  <si>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</si>
  <si>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</si>
  <si>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</si>
  <si>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</si>
  <si>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</si>
  <si>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</si>
  <si>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</si>
  <si>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</si>
  <si>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</si>
  <si>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</si>
  <si>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</si>
  <si>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</si>
  <si>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</si>
  <si>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</si>
  <si>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</si>
  <si>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</si>
  <si>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</si>
  <si>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</si>
  <si>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</si>
  <si>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</si>
  <si>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</si>
  <si>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</si>
  <si>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</si>
  <si>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</si>
  <si>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</si>
  <si>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</si>
  <si>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</si>
  <si>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</si>
  <si>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</si>
  <si>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</si>
  <si>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</si>
  <si>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</si>
  <si>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</si>
  <si>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</si>
  <si>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</si>
  <si>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</si>
  <si>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</si>
  <si>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</si>
  <si>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</si>
  <si>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</si>
  <si>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</si>
  <si>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</si>
  <si>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</si>
  <si>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</si>
  <si>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</si>
  <si>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</si>
  <si>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</si>
  <si>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</si>
  <si>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</si>
  <si>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</si>
  <si>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</si>
  <si>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</si>
  <si>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</si>
  <si>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</si>
  <si>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</si>
  <si>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</si>
  <si>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</si>
  <si>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</si>
  <si>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</si>
  <si>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</si>
  <si>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</si>
  <si>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</si>
  <si>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</si>
  <si>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</si>
  <si>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</si>
  <si>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</si>
  <si>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</si>
  <si>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</si>
  <si>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</si>
  <si>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</si>
  <si>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</si>
  <si>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</si>
  <si>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</si>
  <si>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</si>
  <si>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</si>
  <si>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</si>
  <si>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</si>
  <si>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</si>
  <si>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</si>
  <si>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</si>
  <si>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</si>
  <si>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</si>
  <si>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</si>
  <si>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</si>
  <si>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</si>
  <si>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</si>
  <si>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</si>
  <si>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</si>
  <si>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</si>
  <si>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</si>
  <si>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</si>
  <si>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</si>
  <si>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</si>
  <si>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</si>
  <si>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</si>
  <si>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</si>
  <si>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</si>
  <si>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</si>
  <si>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</si>
  <si>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</si>
  <si>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</si>
  <si>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</si>
  <si>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</si>
  <si>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</si>
  <si>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</si>
  <si>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</si>
  <si>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</si>
  <si>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</si>
  <si>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</si>
  <si>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</si>
  <si>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</si>
  <si>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</si>
  <si>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</si>
  <si>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</si>
  <si>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</si>
  <si>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</si>
  <si>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</si>
  <si>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</si>
  <si>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</si>
  <si>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</si>
  <si>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</si>
  <si>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</si>
  <si>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</si>
  <si>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</si>
  <si>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</si>
  <si>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</si>
  <si>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</si>
  <si>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</si>
  <si>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</si>
  <si>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</si>
  <si>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</si>
  <si>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</si>
  <si>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</si>
  <si>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</si>
  <si>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</si>
  <si>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</si>
  <si>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</si>
  <si>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</si>
  <si>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</si>
  <si>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</si>
  <si>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</si>
  <si>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</si>
  <si>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</si>
  <si>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</si>
  <si>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</si>
  <si>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</si>
  <si>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</si>
  <si>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</si>
  <si>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</si>
  <si>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</si>
  <si>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</si>
  <si>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</si>
  <si>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</si>
  <si>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</si>
  <si>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</si>
  <si>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</si>
  <si>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</si>
  <si>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</si>
  <si>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</si>
  <si>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</si>
  <si>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</si>
  <si>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</si>
  <si>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</si>
  <si>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</si>
  <si>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</si>
  <si>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</si>
  <si>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</si>
  <si>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</si>
  <si>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</si>
  <si>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</si>
  <si>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</si>
  <si>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</si>
  <si>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</si>
  <si>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</si>
  <si>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</si>
  <si>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</si>
  <si>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</si>
  <si>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</si>
  <si>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</si>
  <si>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</si>
  <si>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</si>
  <si>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</si>
  <si>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</si>
  <si>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</si>
  <si>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</si>
  <si>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</si>
  <si>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</si>
  <si>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</si>
  <si>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</si>
  <si>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</si>
  <si>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</si>
  <si>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</si>
  <si>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</si>
  <si>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</si>
  <si>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</si>
  <si>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</si>
  <si>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</si>
  <si>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</si>
  <si>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</si>
  <si>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</si>
  <si>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</si>
  <si>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</si>
  <si>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</si>
  <si>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</si>
  <si>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</si>
  <si>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</si>
  <si>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</si>
  <si>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</si>
  <si>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</si>
  <si>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</si>
  <si>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</si>
  <si>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</si>
  <si>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</si>
  <si>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</si>
  <si>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</si>
  <si>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</si>
  <si>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</si>
  <si>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</si>
  <si>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</si>
  <si>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</si>
  <si>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</si>
  <si>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</si>
  <si>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</si>
  <si>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</si>
  <si>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</si>
  <si>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</si>
  <si>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</si>
  <si>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</si>
  <si>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</si>
  <si>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</si>
  <si>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</si>
  <si>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</si>
  <si>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</si>
  <si>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</si>
  <si>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</si>
  <si>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</si>
  <si>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</si>
  <si>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</si>
  <si>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</si>
  <si>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</si>
  <si>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</si>
  <si>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</si>
  <si>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</si>
  <si>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</si>
  <si>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</si>
  <si>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</si>
  <si>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</si>
  <si>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</si>
  <si>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</si>
  <si>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</si>
  <si>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</si>
  <si>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</si>
  <si>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</si>
  <si>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</si>
  <si>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</si>
  <si>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</si>
  <si>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</si>
  <si>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</si>
  <si>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</si>
  <si>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</si>
  <si>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</si>
  <si>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</si>
  <si>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</si>
  <si>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</si>
  <si>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</si>
  <si>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</si>
  <si>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</si>
  <si>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</si>
  <si>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</si>
  <si>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</si>
  <si>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</si>
  <si>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</si>
  <si>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</si>
  <si>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</si>
  <si>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</si>
  <si>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</si>
  <si>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</si>
  <si>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</si>
  <si>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</si>
  <si>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</si>
  <si>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</si>
  <si>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</si>
  <si>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</si>
  <si>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</si>
  <si>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</si>
  <si>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</si>
  <si>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</si>
  <si>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</si>
  <si>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</si>
  <si>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</si>
  <si>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</si>
  <si>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</si>
  <si>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</si>
  <si>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</si>
  <si>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</si>
  <si>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</si>
  <si>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</si>
  <si>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</si>
  <si>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</si>
  <si>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</si>
  <si>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</si>
  <si>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</si>
  <si>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</si>
  <si>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</si>
  <si>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</si>
  <si>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</si>
  <si>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</si>
  <si>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</si>
  <si>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</si>
  <si>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</si>
  <si>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</si>
  <si>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</si>
  <si>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</si>
  <si>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</si>
  <si>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</si>
  <si>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</si>
  <si>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</si>
  <si>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</si>
  <si>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</si>
  <si>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</si>
  <si>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</si>
  <si>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</si>
  <si>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</si>
  <si>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</si>
  <si>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</si>
  <si>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</si>
  <si>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</si>
  <si>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</si>
  <si>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</si>
  <si>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</si>
  <si>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</si>
  <si>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</si>
  <si>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</si>
  <si>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</si>
  <si>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</si>
  <si>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</si>
  <si>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</si>
  <si>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</si>
  <si>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</si>
  <si>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</si>
  <si>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</si>
  <si>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</si>
  <si>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</si>
  <si>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</si>
  <si>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</si>
  <si>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</si>
  <si>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</si>
  <si>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</si>
  <si>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</si>
  <si>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</si>
  <si>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</si>
  <si>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</si>
  <si>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</si>
  <si>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</si>
  <si>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</si>
  <si>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</si>
  <si>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</si>
  <si>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</si>
  <si>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</si>
  <si>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</si>
  <si>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</si>
  <si>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</si>
  <si>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</si>
  <si>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</si>
  <si>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</si>
  <si>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</si>
  <si>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</si>
  <si>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</si>
  <si>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</si>
  <si>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</si>
  <si>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</si>
  <si>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</si>
  <si>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</si>
  <si>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</si>
  <si>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</si>
  <si>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</si>
  <si>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</si>
  <si>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</si>
  <si>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</si>
  <si>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</si>
  <si>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</si>
  <si>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</si>
  <si>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</si>
  <si>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</si>
  <si>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</si>
  <si>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</si>
  <si>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</si>
  <si>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</si>
  <si>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</si>
  <si>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</si>
  <si>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</si>
  <si>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</si>
  <si>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</si>
  <si>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</si>
  <si>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</si>
  <si>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</si>
  <si>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</si>
  <si>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</si>
  <si>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</si>
  <si>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</si>
  <si>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</si>
  <si>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</si>
  <si>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</si>
  <si>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</si>
  <si>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</si>
  <si>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</si>
  <si>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</si>
  <si>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</si>
  <si>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</si>
  <si>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</si>
  <si>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</si>
  <si>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</si>
  <si>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</si>
  <si>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</si>
  <si>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</si>
  <si>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</si>
  <si>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</si>
  <si>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</si>
  <si>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</si>
  <si>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</si>
  <si>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</si>
  <si>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</si>
  <si>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</si>
  <si>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</si>
  <si>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</si>
  <si>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</si>
  <si>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</si>
  <si>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</si>
  <si>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</si>
  <si>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</si>
  <si>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</si>
  <si>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</si>
  <si>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</si>
  <si>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</si>
  <si>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</si>
  <si>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</si>
  <si>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</si>
  <si>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</si>
  <si>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</si>
  <si>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</si>
  <si>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</si>
  <si>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</si>
  <si>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</si>
  <si>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</si>
  <si>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</si>
  <si>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</si>
  <si>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</si>
  <si>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</si>
  <si>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</si>
  <si>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</si>
  <si>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</si>
  <si>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</si>
  <si>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</si>
  <si>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</si>
  <si>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</si>
  <si>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</si>
  <si>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</si>
  <si>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</si>
  <si>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</si>
  <si>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</si>
  <si>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</si>
  <si>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</si>
  <si>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</si>
  <si>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</si>
  <si>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</si>
  <si>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</si>
  <si>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</si>
  <si>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</si>
  <si>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</si>
  <si>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</si>
  <si>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</si>
  <si>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</si>
  <si>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</si>
  <si>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</si>
  <si>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</si>
  <si>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</si>
  <si>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</si>
  <si>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</si>
  <si>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</si>
  <si>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</si>
  <si>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</si>
  <si>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</si>
  <si>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</si>
  <si>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</si>
  <si>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</si>
  <si>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</si>
  <si>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</si>
  <si>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</si>
  <si>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</si>
  <si>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</si>
  <si>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</si>
  <si>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</si>
  <si>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</si>
  <si>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</si>
  <si>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</si>
  <si>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</si>
  <si>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</si>
  <si>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</si>
  <si>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</si>
  <si>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</si>
  <si>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</si>
  <si>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</si>
  <si>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</si>
  <si>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</si>
  <si>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</si>
  <si>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</si>
  <si>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</si>
  <si>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</si>
  <si>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</si>
  <si>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</si>
  <si>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</si>
  <si>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</si>
  <si>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</si>
  <si>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</si>
  <si>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</si>
  <si>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</si>
  <si>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</si>
  <si>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</si>
  <si>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</si>
  <si>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</si>
  <si>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</si>
  <si>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</si>
  <si>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</si>
  <si>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</si>
  <si>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</si>
  <si>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</si>
  <si>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</si>
  <si>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</si>
  <si>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</si>
  <si>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</si>
  <si>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</si>
  <si>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</si>
  <si>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</si>
  <si>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</si>
  <si>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</si>
  <si>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</si>
  <si>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</si>
  <si>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</si>
  <si>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</si>
  <si>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</si>
  <si>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</si>
  <si>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</si>
  <si>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</si>
  <si>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</si>
  <si>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</si>
  <si>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</si>
  <si>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</si>
  <si>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</si>
  <si>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</si>
  <si>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</si>
  <si>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</si>
  <si>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</si>
  <si>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</si>
  <si>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</si>
  <si>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</si>
  <si>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</si>
  <si>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</si>
  <si>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</si>
  <si>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</si>
  <si>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</si>
  <si>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</si>
  <si>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</si>
  <si>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</si>
  <si>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</si>
  <si>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</si>
  <si>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</si>
  <si>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</si>
  <si>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</si>
  <si>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</si>
  <si>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</si>
  <si>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</si>
  <si>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</si>
  <si>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</si>
  <si>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</si>
  <si>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</si>
  <si>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</si>
  <si>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</si>
  <si>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</si>
  <si>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</si>
  <si>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</si>
  <si>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</si>
  <si>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</si>
  <si>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</si>
  <si>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</si>
  <si>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</si>
  <si>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</si>
  <si>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</si>
  <si>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</si>
  <si>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</si>
  <si>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</si>
  <si>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</si>
  <si>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</si>
  <si>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</si>
  <si>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</si>
  <si>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</si>
  <si>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</si>
  <si>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</si>
  <si>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</si>
  <si>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</si>
  <si>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</si>
  <si>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</si>
  <si>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</si>
  <si>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</si>
  <si>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</si>
  <si>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</si>
  <si>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</si>
  <si>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</si>
  <si>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</si>
  <si>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</si>
  <si>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</si>
  <si>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</si>
  <si>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</si>
  <si>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</si>
  <si>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</si>
  <si>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</si>
  <si>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</si>
  <si>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</si>
  <si>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</si>
  <si>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</si>
  <si>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</si>
  <si>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</si>
  <si>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</si>
  <si>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</si>
  <si>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</si>
  <si>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</si>
  <si>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</si>
  <si>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</si>
  <si>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</si>
  <si>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</si>
  <si>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</si>
  <si>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</si>
  <si>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</si>
  <si>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</si>
  <si>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</si>
  <si>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</si>
  <si>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</si>
  <si>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</si>
  <si>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</si>
  <si>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</si>
  <si>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</si>
  <si>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</si>
  <si>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</si>
  <si>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</si>
  <si>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</si>
  <si>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</si>
  <si>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</si>
  <si>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</si>
  <si>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</si>
  <si>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</si>
  <si>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</si>
  <si>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</si>
  <si>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</si>
  <si>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</si>
  <si>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</si>
  <si>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</si>
  <si>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</si>
  <si>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</si>
  <si>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</si>
  <si>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</si>
  <si>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</si>
  <si>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</si>
  <si>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</si>
  <si>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</si>
  <si>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</si>
  <si>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</si>
  <si>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</si>
  <si>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</si>
  <si>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</si>
  <si>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</si>
  <si>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</si>
  <si>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</si>
  <si>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</si>
  <si>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</si>
  <si>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</si>
  <si>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</si>
  <si>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</si>
  <si>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</si>
  <si>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</si>
  <si>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</si>
  <si>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</si>
  <si>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</si>
  <si>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</si>
  <si>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</si>
  <si>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</si>
  <si>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</si>
  <si>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</si>
  <si>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</si>
  <si>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</si>
  <si>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</si>
  <si>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</si>
  <si>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</si>
  <si>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</si>
  <si>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</si>
  <si>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</si>
  <si>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</si>
  <si>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</si>
  <si>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</si>
  <si>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</si>
  <si>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</si>
  <si>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</si>
  <si>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</si>
  <si>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</si>
  <si>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</si>
  <si>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</si>
  <si>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</si>
  <si>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</si>
  <si>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</si>
  <si>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</si>
  <si>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</si>
  <si>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</si>
  <si>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</si>
  <si>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</si>
  <si>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</si>
  <si>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</si>
  <si>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</si>
  <si>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</si>
  <si>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</si>
  <si>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</si>
  <si>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</si>
  <si>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</si>
  <si>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</si>
  <si>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</si>
  <si>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</si>
  <si>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</si>
  <si>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</si>
  <si>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</si>
  <si>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</si>
  <si>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</si>
  <si>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</si>
  <si>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</si>
  <si>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</si>
  <si>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</si>
  <si>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</si>
  <si>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</si>
  <si>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</si>
  <si>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</si>
  <si>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</si>
  <si>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</si>
  <si>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</si>
  <si>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</si>
  <si>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</si>
  <si>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</si>
  <si>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</si>
  <si>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</si>
  <si>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</si>
  <si>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</si>
  <si>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</si>
  <si>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</si>
  <si>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</si>
  <si>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</si>
  <si>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</si>
  <si>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</si>
  <si>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</si>
  <si>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</si>
  <si>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</si>
  <si>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</si>
  <si>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</si>
  <si>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</si>
  <si>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</si>
  <si>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</si>
  <si>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</si>
  <si>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</si>
  <si>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</si>
  <si>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</si>
  <si>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</si>
  <si>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</si>
  <si>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</si>
  <si>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</si>
  <si>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</si>
  <si>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</si>
  <si>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</si>
  <si>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</si>
  <si>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</si>
  <si>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</si>
  <si>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</si>
  <si>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</si>
  <si>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</si>
  <si>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</si>
  <si>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</si>
  <si>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</si>
  <si>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</si>
  <si>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</si>
  <si>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</si>
  <si>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</si>
  <si>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</si>
  <si>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</si>
  <si>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</si>
  <si>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</si>
  <si>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</si>
  <si>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</si>
  <si>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</si>
  <si>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</si>
  <si>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</si>
  <si>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</si>
  <si>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</si>
  <si>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</si>
  <si>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</si>
  <si>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</si>
  <si>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</si>
  <si>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</si>
  <si>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</si>
  <si>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</si>
  <si>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</si>
  <si>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</si>
  <si>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</si>
  <si>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</si>
  <si>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</si>
  <si>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</si>
  <si>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</si>
  <si>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</si>
  <si>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</si>
  <si>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</si>
  <si>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</si>
  <si>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</si>
  <si>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</si>
  <si>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</si>
  <si>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</si>
  <si>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</si>
  <si>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</si>
  <si>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</si>
  <si>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</si>
  <si>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</si>
  <si>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</si>
  <si>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</si>
  <si>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</si>
  <si>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</si>
  <si>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</si>
  <si>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</si>
  <si>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</si>
  <si>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</si>
  <si>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</si>
  <si>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</si>
  <si>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</si>
  <si>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</si>
  <si>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</si>
  <si>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</si>
  <si>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</si>
  <si>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</si>
  <si>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</si>
  <si>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</si>
  <si>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</si>
  <si>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</si>
  <si>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</si>
  <si>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</si>
  <si>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</si>
  <si>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</si>
  <si>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</si>
  <si>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</si>
  <si>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</si>
  <si>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</si>
  <si>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</si>
  <si>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</si>
  <si>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</si>
  <si>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</si>
  <si>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</si>
  <si>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</si>
  <si>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</si>
  <si>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</si>
  <si>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</si>
  <si>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</si>
  <si>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</si>
  <si>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</si>
  <si>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</si>
  <si>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</si>
  <si>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</si>
  <si>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</si>
  <si>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</si>
  <si>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</si>
  <si>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</si>
  <si>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</si>
  <si>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</si>
  <si>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</si>
  <si>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</si>
  <si>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</si>
  <si>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</si>
  <si>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</si>
  <si>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</si>
  <si>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</si>
  <si>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</si>
  <si>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</si>
  <si>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</si>
  <si>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</si>
  <si>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</si>
  <si>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</si>
  <si>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</si>
  <si>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</si>
  <si>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</si>
  <si>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</si>
  <si>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</si>
  <si>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</si>
  <si>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</si>
  <si>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</si>
  <si>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</si>
  <si>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</si>
  <si>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</si>
  <si>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</si>
  <si>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</si>
  <si>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</si>
  <si>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</si>
  <si>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</si>
  <si>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</si>
  <si>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</si>
  <si>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</si>
  <si>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</si>
  <si>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</si>
  <si>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</si>
  <si>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</si>
  <si>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</si>
  <si>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</si>
  <si>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</si>
  <si>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</si>
  <si>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</si>
  <si>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</si>
  <si>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</si>
  <si>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</si>
  <si>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</si>
  <si>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</si>
  <si>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</si>
  <si>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</si>
  <si>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</si>
  <si>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</si>
  <si>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</si>
  <si>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</si>
  <si>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</si>
  <si>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</si>
  <si>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</si>
  <si>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</si>
  <si>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</si>
  <si>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</si>
  <si>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</si>
  <si>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</si>
  <si>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</si>
  <si>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</si>
  <si>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</si>
  <si>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</si>
  <si>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</si>
  <si>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</si>
  <si>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</si>
  <si>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</si>
  <si>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</si>
  <si>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</si>
  <si>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</si>
  <si>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</si>
  <si>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</si>
  <si>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</si>
  <si>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</si>
  <si>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</si>
  <si>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</si>
  <si>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</si>
  <si>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</si>
  <si>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</si>
  <si>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</si>
  <si>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</si>
  <si>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</si>
  <si>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</si>
  <si>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</si>
  <si>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</si>
  <si>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</si>
  <si>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</si>
  <si>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</si>
  <si>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</si>
  <si>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</si>
  <si>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</si>
  <si>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</si>
  <si>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</si>
  <si>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</si>
  <si>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</si>
  <si>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</si>
  <si>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</si>
  <si>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</si>
  <si>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</si>
  <si>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</si>
  <si>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</si>
  <si>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</si>
  <si>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</si>
  <si>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</si>
  <si>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</si>
  <si>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</si>
  <si>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</si>
  <si>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</si>
  <si>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</si>
  <si>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</si>
  <si>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</si>
  <si>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</si>
  <si>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</si>
  <si>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</si>
  <si>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</si>
  <si>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</si>
  <si>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</si>
  <si>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</si>
  <si>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</si>
  <si>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</si>
  <si>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</si>
  <si>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</si>
  <si>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</si>
  <si>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</si>
  <si>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</si>
  <si>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</si>
  <si>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</si>
  <si>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</si>
  <si>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</si>
  <si>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</si>
  <si>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</si>
  <si>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</si>
  <si>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</si>
  <si>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</si>
  <si>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</si>
  <si>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</si>
  <si>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</si>
  <si>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</si>
  <si>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</si>
  <si>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</si>
  <si>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</si>
  <si>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</si>
  <si>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</si>
  <si>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</si>
  <si>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</si>
  <si>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</si>
  <si>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</si>
  <si>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</si>
  <si>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</si>
  <si>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</si>
  <si>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</si>
  <si>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</si>
  <si>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</si>
  <si>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</si>
  <si>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</si>
  <si>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</si>
  <si>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</si>
  <si>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</si>
  <si>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</si>
  <si>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</si>
  <si>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</si>
  <si>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</si>
  <si>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</si>
  <si>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</si>
  <si>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</si>
  <si>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</si>
  <si>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</si>
  <si>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</si>
  <si>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</si>
  <si>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</si>
  <si>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</si>
  <si>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</si>
  <si>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</si>
  <si>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</si>
  <si>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</si>
  <si>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</si>
  <si>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</si>
  <si>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</si>
  <si>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</si>
  <si>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</si>
  <si>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</si>
  <si>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</si>
  <si>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</si>
  <si>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</si>
  <si>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</si>
  <si>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</si>
  <si>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</si>
  <si>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</si>
  <si>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</si>
  <si>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</si>
  <si>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</si>
  <si>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</si>
  <si>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</si>
  <si>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</si>
  <si>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</si>
  <si>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</si>
  <si>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</si>
  <si>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</si>
  <si>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</si>
  <si>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</si>
  <si>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</si>
  <si>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</si>
  <si>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</si>
  <si>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</si>
  <si>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</si>
  <si>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</si>
  <si>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</si>
  <si>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</si>
  <si>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</si>
  <si>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</si>
  <si>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</si>
  <si>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</si>
  <si>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</si>
  <si>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</si>
  <si>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</si>
  <si>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</si>
  <si>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</si>
  <si>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</si>
  <si>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</si>
  <si>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</si>
  <si>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</si>
  <si>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</si>
  <si>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</si>
  <si>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</si>
  <si>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</si>
  <si>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</si>
  <si>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</si>
  <si>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</si>
  <si>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</si>
  <si>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</si>
  <si>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</si>
  <si>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</si>
  <si>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</si>
  <si>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</si>
  <si>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</si>
  <si>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</si>
  <si>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</si>
  <si>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</si>
  <si>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</si>
  <si>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</si>
  <si>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</si>
  <si>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</si>
  <si>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</si>
  <si>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</si>
  <si>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</si>
  <si>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</si>
  <si>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</si>
  <si>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</si>
  <si>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</si>
  <si>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</si>
  <si>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</si>
  <si>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</si>
  <si>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</si>
  <si>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</si>
  <si>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</si>
  <si>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</si>
  <si>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</si>
  <si>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</si>
  <si>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</si>
  <si>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</si>
  <si>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</si>
  <si>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</si>
  <si>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</si>
  <si>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</si>
  <si>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</si>
  <si>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</si>
  <si>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</si>
  <si>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</si>
  <si>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</si>
  <si>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</si>
  <si>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</si>
  <si>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</si>
  <si>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</si>
  <si>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</si>
  <si>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</si>
  <si>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</si>
  <si>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</si>
  <si>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</si>
  <si>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</si>
  <si>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</si>
  <si>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</si>
  <si>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</si>
  <si>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</si>
  <si>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</si>
  <si>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</si>
  <si>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</si>
  <si>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</si>
  <si>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</si>
  <si>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</si>
  <si>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</si>
  <si>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</si>
  <si>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</si>
  <si>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</si>
  <si>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</si>
  <si>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</si>
  <si>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</si>
  <si>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</si>
  <si>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</si>
  <si>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</si>
  <si>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</si>
  <si>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</si>
  <si>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</si>
  <si>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</si>
  <si>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</si>
  <si>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</si>
  <si>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</si>
  <si>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</si>
  <si>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</si>
  <si>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</si>
  <si>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</si>
  <si>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</si>
  <si>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</si>
  <si>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</si>
  <si>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</si>
  <si>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</si>
  <si>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</si>
  <si>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</si>
  <si>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</si>
  <si>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</si>
  <si>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</si>
  <si>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</si>
  <si>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</si>
  <si>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</si>
  <si>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</si>
  <si>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</si>
  <si>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</si>
  <si>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</si>
  <si>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</si>
  <si>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</si>
  <si>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</si>
  <si>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</si>
  <si>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</si>
  <si>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</si>
  <si>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</si>
  <si>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</si>
  <si>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</si>
  <si>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</si>
  <si>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</si>
  <si>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</si>
  <si>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</si>
  <si>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</si>
  <si>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</si>
  <si>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</si>
  <si>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</si>
  <si>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</si>
  <si>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</si>
  <si>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</si>
  <si>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</si>
  <si>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</si>
  <si>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</si>
  <si>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</si>
  <si>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</si>
  <si>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</si>
  <si>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</si>
  <si>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</si>
  <si>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</si>
  <si>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</si>
  <si>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</si>
  <si>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</si>
  <si>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</si>
  <si>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</si>
  <si>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</si>
  <si>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</si>
  <si>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</si>
  <si>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</si>
  <si>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</si>
  <si>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</si>
  <si>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</si>
  <si>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</si>
  <si>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</si>
  <si>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</si>
  <si>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</si>
  <si>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</si>
  <si>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</si>
  <si>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</si>
  <si>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</si>
  <si>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</si>
  <si>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</si>
  <si>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</si>
  <si>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</si>
  <si>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</si>
  <si>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</si>
  <si>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</si>
  <si>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</si>
  <si>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</si>
  <si>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</si>
  <si>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</si>
  <si>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</si>
  <si>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</si>
  <si>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</si>
  <si>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</si>
  <si>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</si>
  <si>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</si>
  <si>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</si>
  <si>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</si>
  <si>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</si>
  <si>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</si>
  <si>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</si>
  <si>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</si>
  <si>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</si>
  <si>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</si>
  <si>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</si>
  <si>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</si>
  <si>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</si>
  <si>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</si>
  <si>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</si>
  <si>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</si>
  <si>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</si>
  <si>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</si>
  <si>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</si>
  <si>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</si>
  <si>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</si>
  <si>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</si>
  <si>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</si>
  <si>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</si>
  <si>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</si>
  <si>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</si>
  <si>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</si>
  <si>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</si>
  <si>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</si>
  <si>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</si>
  <si>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</si>
  <si>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</si>
  <si>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</si>
  <si>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</si>
  <si>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</si>
  <si>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</si>
  <si>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</si>
  <si>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</si>
  <si>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</si>
  <si>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</si>
  <si>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</si>
  <si>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</si>
  <si>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</si>
  <si>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</si>
  <si>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</si>
  <si>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</si>
  <si>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</si>
  <si>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</si>
  <si>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</si>
  <si>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</si>
  <si>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</si>
  <si>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</si>
  <si>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</si>
  <si>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</si>
  <si>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</si>
  <si>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</si>
  <si>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</si>
  <si>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</si>
  <si>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</si>
  <si>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</si>
  <si>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</si>
  <si>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</si>
  <si>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</si>
  <si>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</si>
  <si>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</si>
  <si>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</si>
  <si>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</si>
  <si>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</si>
  <si>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</si>
  <si>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</si>
  <si>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</si>
  <si>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</si>
  <si>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</si>
  <si>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</si>
  <si>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</si>
  <si>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</si>
  <si>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</si>
  <si>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</si>
  <si>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</si>
  <si>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</si>
  <si>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</si>
  <si>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</si>
  <si>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</si>
  <si>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</si>
  <si>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</si>
  <si>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</si>
  <si>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</si>
  <si>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</si>
  <si>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</si>
  <si>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</si>
  <si>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</si>
  <si>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</si>
  <si>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</si>
  <si>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</si>
  <si>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</si>
  <si>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</si>
  <si>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</si>
  <si>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</si>
  <si>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</si>
  <si>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</si>
  <si>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</si>
  <si>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</si>
  <si>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</si>
  <si>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</si>
  <si>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</si>
  <si>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</si>
  <si>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</si>
  <si>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</si>
  <si>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</si>
  <si>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</si>
  <si>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</si>
  <si>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</si>
  <si>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</si>
  <si>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</si>
  <si>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</si>
  <si>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</si>
  <si>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</si>
  <si>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</si>
  <si>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</si>
  <si>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</si>
  <si>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</si>
  <si>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</si>
  <si>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</si>
  <si>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</si>
  <si>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</si>
  <si>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</si>
  <si>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</si>
  <si>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</si>
  <si>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</si>
  <si>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</si>
  <si>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</si>
  <si>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</si>
  <si>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</si>
  <si>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</si>
  <si>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</si>
  <si>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</si>
  <si>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</si>
  <si>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</si>
  <si>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</si>
  <si>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</si>
  <si>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</si>
  <si>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</si>
  <si>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</si>
  <si>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</si>
  <si>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</si>
  <si>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</si>
  <si>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</si>
  <si>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</si>
  <si>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</si>
  <si>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</si>
  <si>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</si>
  <si>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</si>
  <si>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</si>
  <si>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</si>
  <si>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</si>
  <si>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</si>
  <si>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</si>
  <si>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</si>
  <si>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</si>
  <si>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</si>
  <si>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</si>
  <si>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</si>
  <si>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</si>
  <si>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</si>
  <si>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</si>
  <si>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</si>
  <si>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</si>
  <si>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</si>
  <si>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</si>
  <si>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</si>
  <si>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</si>
  <si>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</si>
  <si>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</si>
  <si>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</si>
  <si>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</si>
  <si>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</si>
  <si>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</si>
  <si>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</si>
  <si>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</si>
  <si>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</si>
  <si>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</si>
  <si>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</si>
  <si>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</si>
  <si>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</si>
  <si>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</si>
  <si>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</si>
  <si>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</si>
  <si>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</si>
  <si>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</si>
  <si>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</si>
  <si>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</si>
  <si>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</si>
  <si>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</si>
  <si>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</si>
  <si>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</si>
  <si>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</si>
  <si>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</si>
  <si>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</si>
  <si>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</si>
  <si>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</si>
  <si>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</si>
  <si>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</si>
  <si>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</si>
  <si>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</si>
  <si>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</si>
  <si>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</si>
  <si>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</si>
  <si>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</si>
  <si>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</si>
  <si>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</si>
  <si>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</si>
  <si>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</si>
  <si>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</si>
  <si>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</si>
  <si>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</si>
  <si>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</si>
  <si>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</si>
  <si>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</si>
  <si>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</si>
  <si>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</si>
  <si>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</si>
  <si>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</si>
  <si>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</si>
  <si>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</si>
  <si>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</si>
  <si>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</si>
  <si>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</si>
  <si>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</si>
  <si>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</si>
  <si>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</si>
  <si>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</si>
  <si>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</si>
  <si>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</si>
  <si>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</si>
  <si>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</si>
  <si>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</si>
  <si>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</si>
  <si>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</si>
  <si>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</si>
  <si>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</si>
  <si>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</si>
  <si>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</si>
  <si>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</si>
  <si>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</si>
  <si>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</si>
  <si>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</si>
  <si>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</si>
  <si>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</si>
  <si>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</si>
  <si>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</si>
  <si>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</si>
  <si>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</si>
  <si>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</si>
  <si>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</si>
  <si>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</si>
  <si>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</si>
  <si>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</si>
  <si>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</si>
  <si>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</si>
  <si>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</si>
  <si>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</si>
  <si>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</si>
  <si>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</si>
  <si>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</si>
  <si>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</si>
  <si>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</si>
  <si>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</si>
  <si>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</si>
  <si>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</si>
  <si>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</si>
  <si>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</si>
  <si>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</si>
  <si>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</si>
  <si>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</si>
  <si>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</si>
  <si>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</si>
  <si>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</si>
  <si>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</si>
  <si>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</si>
  <si>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</si>
  <si>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</si>
  <si>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</si>
  <si>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</si>
  <si>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</si>
  <si>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</si>
  <si>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</si>
  <si>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</si>
  <si>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</si>
  <si>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</si>
  <si>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</si>
  <si>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</si>
  <si>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</si>
  <si>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</si>
  <si>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</si>
  <si>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</si>
  <si>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</si>
  <si>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</si>
  <si>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</si>
  <si>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</si>
  <si>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</si>
  <si>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</si>
  <si>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</si>
  <si>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</si>
  <si>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</si>
  <si>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</si>
  <si>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</si>
  <si>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</si>
  <si>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</si>
  <si>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</si>
  <si>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</si>
  <si>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</si>
  <si>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</si>
  <si>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</si>
  <si>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</si>
  <si>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</si>
  <si>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</si>
  <si>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</si>
  <si>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</si>
  <si>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</si>
  <si>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</si>
  <si>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</si>
  <si>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</si>
  <si>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</si>
  <si>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</si>
  <si>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</si>
  <si>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</si>
  <si>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</si>
  <si>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</si>
  <si>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</si>
  <si>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</si>
  <si>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</si>
  <si>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</si>
  <si>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</si>
  <si>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</si>
  <si>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</si>
  <si>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</si>
  <si>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</si>
  <si>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</si>
  <si>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</si>
  <si>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</si>
  <si>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</si>
  <si>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</si>
  <si>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</si>
  <si>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</si>
  <si>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</si>
  <si>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</si>
  <si>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</si>
  <si>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</si>
  <si>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</si>
  <si>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</si>
  <si>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</si>
  <si>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</si>
  <si>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</si>
  <si>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</si>
  <si>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</si>
  <si>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</si>
  <si>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</si>
  <si>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</si>
  <si>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</si>
  <si>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</si>
  <si>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</si>
  <si>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</si>
  <si>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</si>
  <si>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</si>
  <si>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</si>
  <si>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</si>
  <si>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</si>
  <si>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</si>
  <si>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</si>
  <si>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</si>
  <si>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</si>
  <si>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</si>
  <si>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</si>
  <si>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</si>
  <si>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</si>
  <si>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</si>
  <si>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</si>
  <si>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</si>
  <si>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</si>
  <si>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</si>
  <si>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</si>
  <si>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</si>
  <si>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</si>
  <si>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</si>
  <si>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</si>
  <si>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</si>
  <si>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</si>
  <si>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</si>
  <si>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</si>
  <si>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</si>
  <si>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</si>
  <si>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</si>
  <si>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</si>
  <si>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</si>
  <si>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</si>
  <si>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</si>
  <si>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</si>
  <si>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</si>
  <si>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</si>
  <si>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</si>
  <si>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</si>
  <si>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</si>
  <si>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</si>
  <si>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</si>
  <si>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</si>
  <si>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</si>
  <si>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</si>
  <si>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</si>
  <si>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</si>
  <si>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</si>
  <si>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</si>
  <si>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</si>
  <si>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</si>
  <si>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</si>
  <si>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</si>
  <si>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</si>
  <si>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</si>
  <si>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</si>
  <si>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</si>
  <si>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</si>
  <si>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</si>
  <si>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</si>
  <si>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</si>
  <si>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</si>
  <si>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</si>
  <si>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</si>
  <si>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</si>
  <si>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</si>
  <si>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</si>
  <si>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</si>
  <si>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</si>
  <si>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</si>
  <si>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</si>
  <si>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</si>
  <si>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</si>
  <si>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</si>
  <si>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</si>
  <si>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</si>
  <si>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</si>
  <si>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</si>
  <si>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</si>
  <si>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</si>
  <si>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</si>
  <si>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</si>
  <si>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</si>
  <si>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</si>
  <si>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</si>
  <si>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</si>
  <si>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</si>
  <si>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</si>
  <si>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</si>
  <si>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</si>
  <si>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</si>
  <si>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</si>
  <si>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</si>
  <si>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</si>
  <si>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</si>
  <si>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</si>
  <si>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</si>
  <si>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</si>
  <si>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</si>
  <si>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</si>
  <si>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</si>
  <si>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</si>
  <si>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</si>
  <si>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</si>
  <si>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</si>
  <si>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</si>
  <si>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</si>
  <si>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</si>
  <si>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</si>
  <si>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</si>
  <si>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</si>
  <si>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</si>
  <si>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</si>
  <si>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</si>
  <si>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</si>
  <si>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</si>
  <si>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</si>
  <si>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</si>
  <si>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</si>
  <si>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</si>
  <si>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</si>
  <si>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</si>
  <si>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</si>
  <si>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</si>
  <si>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</si>
  <si>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</si>
  <si>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</si>
  <si>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</si>
  <si>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</si>
  <si>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</si>
  <si>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</si>
  <si>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</si>
  <si>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</si>
  <si>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</si>
  <si>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</si>
  <si>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</si>
  <si>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</si>
  <si>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</si>
  <si>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</si>
  <si>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</si>
  <si>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</si>
  <si>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</si>
  <si>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</si>
  <si>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</si>
  <si>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</si>
  <si>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</si>
  <si>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</si>
  <si>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</si>
  <si>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</si>
  <si>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</si>
  <si>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</si>
  <si>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</si>
  <si>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</si>
  <si>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</si>
  <si>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</si>
  <si>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</si>
  <si>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</si>
  <si>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</si>
  <si>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</si>
  <si>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</si>
  <si>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</si>
  <si>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</si>
  <si>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</si>
  <si>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</si>
  <si>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</si>
  <si>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</si>
  <si>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</si>
  <si>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</si>
  <si>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</si>
  <si>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</si>
  <si>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</si>
  <si>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</si>
  <si>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</si>
  <si>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</si>
  <si>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</si>
  <si>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</si>
  <si>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</si>
  <si>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</si>
  <si>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</si>
  <si>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</si>
  <si>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</si>
  <si>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</si>
  <si>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</si>
  <si>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</si>
  <si>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</si>
  <si>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</si>
  <si>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</si>
  <si>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</si>
  <si>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</si>
  <si>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</si>
  <si>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</si>
  <si>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</si>
  <si>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</si>
  <si>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</si>
  <si>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</si>
  <si>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</si>
  <si>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</si>
  <si>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</si>
  <si>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</si>
  <si>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</si>
  <si>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</si>
  <si>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</si>
  <si>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</si>
  <si>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</si>
  <si>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</si>
  <si>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</si>
  <si>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</si>
  <si>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</si>
  <si>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</si>
  <si>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</si>
  <si>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</si>
  <si>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</si>
  <si>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</si>
  <si>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</si>
  <si>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</si>
  <si>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</si>
  <si>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</si>
  <si>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</si>
  <si>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</si>
  <si>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</si>
  <si>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</si>
  <si>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</si>
  <si>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</si>
  <si>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</si>
  <si>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</si>
  <si>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</si>
  <si>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</si>
  <si>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</si>
  <si>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</si>
  <si>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</si>
  <si>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</si>
  <si>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</si>
  <si>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</si>
  <si>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</si>
  <si>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</si>
  <si>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</si>
  <si>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</si>
  <si>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</si>
  <si>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</si>
  <si>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</si>
  <si>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</si>
  <si>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</si>
  <si>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</si>
  <si>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</si>
  <si>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</si>
  <si>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</si>
  <si>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</si>
  <si>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</si>
  <si>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</si>
  <si>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</si>
  <si>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</si>
  <si>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</si>
  <si>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</si>
  <si>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</si>
  <si>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</si>
  <si>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</si>
  <si>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</si>
  <si>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</si>
  <si>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</si>
  <si>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</si>
  <si>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</si>
  <si>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</si>
  <si>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</si>
  <si>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</si>
  <si>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</si>
  <si>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</si>
  <si>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</si>
  <si>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</si>
  <si>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</si>
  <si>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</si>
  <si>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</si>
  <si>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</si>
  <si>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</si>
  <si>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</si>
  <si>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</si>
  <si>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</si>
  <si>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</si>
  <si>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</si>
  <si>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</si>
  <si>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</si>
  <si>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</si>
  <si>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</si>
  <si>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</si>
  <si>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</si>
  <si>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</si>
  <si>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</si>
  <si>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</si>
  <si>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</si>
  <si>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</si>
  <si>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</si>
  <si>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</si>
  <si>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</si>
  <si>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</si>
  <si>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</si>
  <si>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</si>
  <si>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</si>
  <si>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</si>
  <si>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</si>
  <si>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</si>
  <si>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</si>
  <si>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</si>
  <si>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</si>
  <si>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</si>
  <si>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</si>
  <si>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</si>
  <si>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</si>
  <si>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</si>
  <si>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</si>
  <si>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</si>
  <si>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</si>
  <si>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</si>
  <si>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</si>
  <si>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</si>
  <si>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</si>
  <si>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</si>
  <si>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</si>
  <si>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</si>
  <si>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</si>
  <si>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</si>
  <si>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</si>
  <si>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</si>
  <si>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</si>
  <si>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</si>
  <si>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</si>
  <si>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</si>
  <si>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</si>
  <si>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</si>
  <si>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</si>
  <si>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</si>
  <si>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</si>
  <si>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</si>
  <si>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</si>
  <si>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</si>
  <si>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</si>
  <si>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</si>
  <si>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</si>
  <si>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</si>
  <si>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</si>
  <si>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</si>
  <si>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</si>
  <si>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</si>
  <si>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</si>
  <si>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</si>
  <si>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</si>
  <si>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</si>
  <si>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</si>
  <si>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</si>
  <si>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</si>
  <si>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</si>
  <si>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</si>
  <si>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</si>
  <si>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</si>
  <si>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</si>
  <si>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</si>
  <si>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</si>
  <si>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</si>
  <si>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</si>
  <si>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</si>
  <si>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</si>
  <si>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</si>
  <si>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</si>
  <si>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</si>
  <si>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</si>
  <si>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</si>
  <si>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</si>
  <si>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</si>
  <si>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</si>
  <si>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</si>
  <si>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</si>
  <si>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</si>
  <si>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</si>
  <si>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</si>
  <si>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</si>
  <si>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</si>
  <si>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</si>
  <si>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</si>
  <si>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</si>
  <si>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</si>
  <si>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</si>
  <si>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</si>
  <si>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</si>
  <si>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</si>
  <si>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</si>
  <si>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</si>
  <si>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</si>
  <si>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</si>
  <si>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</si>
  <si>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</si>
  <si>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</si>
  <si>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</si>
  <si>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</si>
  <si>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</si>
  <si>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</si>
  <si>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</si>
  <si>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</si>
  <si>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</si>
  <si>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</si>
  <si>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</si>
  <si>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</si>
  <si>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</si>
  <si>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</si>
  <si>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</si>
  <si>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</si>
  <si>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</si>
  <si>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</si>
  <si>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</si>
  <si>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</si>
  <si>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</si>
  <si>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</si>
  <si>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</si>
  <si>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</si>
  <si>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</si>
  <si>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</si>
  <si>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</si>
  <si>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</si>
  <si>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</si>
  <si>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</si>
  <si>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</si>
  <si>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</si>
  <si>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</si>
  <si>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</si>
  <si>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</si>
  <si>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</si>
  <si>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</si>
  <si>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</si>
  <si>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</si>
  <si>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</si>
  <si>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</si>
  <si>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</si>
  <si>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</si>
  <si>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</si>
  <si>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</si>
  <si>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</si>
  <si>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</si>
  <si>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</si>
  <si>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</si>
  <si>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</si>
  <si>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</si>
  <si>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</si>
  <si>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</si>
  <si>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</si>
  <si>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</si>
  <si>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</si>
  <si>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</si>
  <si>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</si>
  <si>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</si>
  <si>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</si>
  <si>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</si>
  <si>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</si>
  <si>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</si>
  <si>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</si>
  <si>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</si>
  <si>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</si>
  <si>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</si>
  <si>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</si>
  <si>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</si>
  <si>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</si>
  <si>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</si>
  <si>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</si>
  <si>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</si>
  <si>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</si>
  <si>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</si>
  <si>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</si>
  <si>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</si>
  <si>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</si>
  <si>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</si>
  <si>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</si>
  <si>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</si>
  <si>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</si>
  <si>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</si>
  <si>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</si>
  <si>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</si>
  <si>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</si>
  <si>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</si>
  <si>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</si>
  <si>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</si>
  <si>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</si>
  <si>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</si>
  <si>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</si>
  <si>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</si>
  <si>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</si>
  <si>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</si>
  <si>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</si>
  <si>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</si>
  <si>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</si>
  <si>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</si>
  <si>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</si>
  <si>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</si>
  <si>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</si>
  <si>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</si>
  <si>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</si>
  <si>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</si>
  <si>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</si>
  <si>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</si>
  <si>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</si>
  <si>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</si>
  <si>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</si>
  <si>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</si>
  <si>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</si>
  <si>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</si>
  <si>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</si>
  <si>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</si>
  <si>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</si>
  <si>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</si>
  <si>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</si>
  <si>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</si>
  <si>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</si>
  <si>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</si>
  <si>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</si>
  <si>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</si>
  <si>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</si>
  <si>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</si>
  <si>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</si>
  <si>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</si>
  <si>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</si>
  <si>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</si>
  <si>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</si>
  <si>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</si>
  <si>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</si>
  <si>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</si>
  <si>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</si>
  <si>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</si>
  <si>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</si>
  <si>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</si>
  <si>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</si>
  <si>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</si>
  <si>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</si>
  <si>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</si>
  <si>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</si>
  <si>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</si>
  <si>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</si>
  <si>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</si>
  <si>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</si>
  <si>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</si>
  <si>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</si>
  <si>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</si>
  <si>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</si>
  <si>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</si>
  <si>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</si>
  <si>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</si>
  <si>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</si>
  <si>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</si>
  <si>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</si>
  <si>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</si>
  <si>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</si>
  <si>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</si>
  <si>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</si>
  <si>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</si>
  <si>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</si>
  <si>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</si>
  <si>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</si>
  <si>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</si>
  <si>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</si>
  <si>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</si>
  <si>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</si>
  <si>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</si>
  <si>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</si>
  <si>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</si>
  <si>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</si>
  <si>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</si>
  <si>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</si>
  <si>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</si>
  <si>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</si>
  <si>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</si>
  <si>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</si>
  <si>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</si>
  <si>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</si>
  <si>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</si>
  <si>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</si>
  <si>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</si>
  <si>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</si>
  <si>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</si>
  <si>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</si>
  <si>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</si>
  <si>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</si>
  <si>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</si>
  <si>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</si>
  <si>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</si>
  <si>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</si>
  <si>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</si>
  <si>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</si>
  <si>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</si>
  <si>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</si>
  <si>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</si>
  <si>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</si>
  <si>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</si>
  <si>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</si>
  <si>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</si>
  <si>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</si>
  <si>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</si>
  <si>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</si>
  <si>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</si>
  <si>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</si>
  <si>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</si>
  <si>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</si>
  <si>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</si>
  <si>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</si>
  <si>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</si>
  <si>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</si>
  <si>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</si>
  <si>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</si>
  <si>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</si>
  <si>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</si>
  <si>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</si>
  <si>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</si>
  <si>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</si>
  <si>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</si>
  <si>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</si>
  <si>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</si>
  <si>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</si>
  <si>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</si>
  <si>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</si>
  <si>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</si>
  <si>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</si>
  <si>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</si>
  <si>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</si>
  <si>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</si>
  <si>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</si>
  <si>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</si>
  <si>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</si>
  <si>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</si>
  <si>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</si>
  <si>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</si>
  <si>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</si>
  <si>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</si>
  <si>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</si>
  <si>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</si>
  <si>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</si>
  <si>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</si>
  <si>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</si>
  <si>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</si>
  <si>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</si>
  <si>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</si>
  <si>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</si>
  <si>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</si>
  <si>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</si>
  <si>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</si>
  <si>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</si>
  <si>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</si>
  <si>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</si>
  <si>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</si>
  <si>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</si>
  <si>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</si>
  <si>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</si>
  <si>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</si>
  <si>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</si>
  <si>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</si>
  <si>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</si>
  <si>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</si>
  <si>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</si>
  <si>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</si>
  <si>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</si>
  <si>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</si>
  <si>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</si>
  <si>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</si>
  <si>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</si>
  <si>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</si>
  <si>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</si>
  <si>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</si>
  <si>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</si>
  <si>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</si>
  <si>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</si>
  <si>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</si>
  <si>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</si>
  <si>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</si>
  <si>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</si>
  <si>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</si>
  <si>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</si>
  <si>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</si>
  <si>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</si>
  <si>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</si>
  <si>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</si>
  <si>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</si>
  <si>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</si>
  <si>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</si>
  <si>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</si>
  <si>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</si>
  <si>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</si>
  <si>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</si>
  <si>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</si>
  <si>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</si>
  <si>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</si>
  <si>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</si>
  <si>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</si>
  <si>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</si>
  <si>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</si>
  <si>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</si>
  <si>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</si>
  <si>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</si>
  <si>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</si>
  <si>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</si>
  <si>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</si>
  <si>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</si>
  <si>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</si>
  <si>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</si>
  <si>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</si>
  <si>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</si>
  <si>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</si>
  <si>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</si>
  <si>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</si>
  <si>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</si>
  <si>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</si>
  <si>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</si>
  <si>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</si>
  <si>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</si>
  <si>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</si>
  <si>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</si>
  <si>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</si>
  <si>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</si>
  <si>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</si>
  <si>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</si>
  <si>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</si>
  <si>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</si>
  <si>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</si>
  <si>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</si>
  <si>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</si>
  <si>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</si>
  <si>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</si>
  <si>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</si>
  <si>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</si>
  <si>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</si>
  <si>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</si>
  <si>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</si>
  <si>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</si>
  <si>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</si>
  <si>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</si>
  <si>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</si>
  <si>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</si>
  <si>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</si>
  <si>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</si>
  <si>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</si>
  <si>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</si>
  <si>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</si>
  <si>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</si>
  <si>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</si>
  <si>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</si>
  <si>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</si>
  <si>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</si>
  <si>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</si>
  <si>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</si>
  <si>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</si>
  <si>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</si>
  <si>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</si>
  <si>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</si>
  <si>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</si>
  <si>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</si>
  <si>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</si>
  <si>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</si>
  <si>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</si>
  <si>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</si>
  <si>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</si>
  <si>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</si>
  <si>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</si>
  <si>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</si>
  <si>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</si>
  <si>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</si>
  <si>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</si>
  <si>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</si>
  <si>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</si>
  <si>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</si>
  <si>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</si>
  <si>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</si>
  <si>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</si>
  <si>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</si>
  <si>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</si>
  <si>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</si>
  <si>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</si>
  <si>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</si>
  <si>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</si>
  <si>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</si>
  <si>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</si>
  <si>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</si>
  <si>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</si>
  <si>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</si>
  <si>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</si>
  <si>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</si>
  <si>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</si>
  <si>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</si>
  <si>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</si>
  <si>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</si>
  <si>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</si>
  <si>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</si>
  <si>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</si>
  <si>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</si>
  <si>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</si>
  <si>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</si>
  <si>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</si>
  <si>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</si>
  <si>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</si>
  <si>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</si>
  <si>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</si>
  <si>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</si>
  <si>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</si>
  <si>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</si>
  <si>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</si>
  <si>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</si>
  <si>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</si>
  <si>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</si>
  <si>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</si>
  <si>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</si>
  <si>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</si>
  <si>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</si>
  <si>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</si>
  <si>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</si>
  <si>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</si>
  <si>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</si>
  <si>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</si>
  <si>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</si>
  <si>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</si>
  <si>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</si>
  <si>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</si>
  <si>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</si>
  <si>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</si>
  <si>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</si>
  <si>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</si>
  <si>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</si>
  <si>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</si>
  <si>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</si>
  <si>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</si>
  <si>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</si>
  <si>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</si>
  <si>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</si>
  <si>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</si>
  <si>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</si>
  <si>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</si>
  <si>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</si>
  <si>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</si>
  <si>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</si>
  <si>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</si>
  <si>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</si>
  <si>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</si>
  <si>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</si>
  <si>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</si>
  <si>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</si>
  <si>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</si>
  <si>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</si>
  <si>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</si>
  <si>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</si>
  <si>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</si>
  <si>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</si>
  <si>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</si>
  <si>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</si>
  <si>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</si>
  <si>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</si>
  <si>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</si>
  <si>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</si>
  <si>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</si>
  <si>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</si>
  <si>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</si>
  <si>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</si>
  <si>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</si>
  <si>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</si>
  <si>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</si>
  <si>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</si>
  <si>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</si>
  <si>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</si>
  <si>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</si>
  <si>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</si>
  <si>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</si>
  <si>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</si>
  <si>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</si>
  <si>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</si>
  <si>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</si>
  <si>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</si>
  <si>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</si>
  <si>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</si>
  <si>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</si>
  <si>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</si>
  <si>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</si>
  <si>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</si>
  <si>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</si>
  <si>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</si>
  <si>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</si>
  <si>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</si>
  <si>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</si>
  <si>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</si>
  <si>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</si>
  <si>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</si>
  <si>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</si>
  <si>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</si>
  <si>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</si>
  <si>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</si>
  <si>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</si>
  <si>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</si>
  <si>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</si>
  <si>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</si>
  <si>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</si>
  <si>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</si>
  <si>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</si>
  <si>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</si>
  <si>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</si>
  <si>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</si>
  <si>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</si>
  <si>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</si>
  <si>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</si>
  <si>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</si>
  <si>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</si>
  <si>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</si>
  <si>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</si>
  <si>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</si>
  <si>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</si>
  <si>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</si>
  <si>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</si>
  <si>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</si>
  <si>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</si>
  <si>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</si>
  <si>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</si>
  <si>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</si>
  <si>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</si>
  <si>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</si>
  <si>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</si>
  <si>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</si>
  <si>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</si>
  <si>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</si>
  <si>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</si>
  <si>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</si>
  <si>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</si>
  <si>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</si>
  <si>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</si>
  <si>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</si>
  <si>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</si>
  <si>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</si>
  <si>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</si>
  <si>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</si>
  <si>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</si>
  <si>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</si>
  <si>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</si>
  <si>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</si>
  <si>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</si>
  <si>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</si>
  <si>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</si>
  <si>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</si>
  <si>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</si>
  <si>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</si>
  <si>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</si>
  <si>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</si>
  <si>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</si>
  <si>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</si>
  <si>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</si>
  <si>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</si>
  <si>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</si>
  <si>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</si>
  <si>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</si>
  <si>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</si>
  <si>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</si>
  <si>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</si>
  <si>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</si>
  <si>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</si>
  <si>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</si>
  <si>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</si>
  <si>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</si>
  <si>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</si>
  <si>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</si>
  <si>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</si>
  <si>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</si>
  <si>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</si>
  <si>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</si>
  <si>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</si>
  <si>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</si>
  <si>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</si>
  <si>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</si>
  <si>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</si>
  <si>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</si>
  <si>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</si>
  <si>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</si>
  <si>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</si>
  <si>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</si>
  <si>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</si>
  <si>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</si>
  <si>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</si>
  <si>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</si>
  <si>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</si>
  <si>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</si>
  <si>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</si>
  <si>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</si>
  <si>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</si>
  <si>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</si>
  <si>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</si>
  <si>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</si>
  <si>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</si>
  <si>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</si>
  <si>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</si>
  <si>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</si>
  <si>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</si>
  <si>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</si>
  <si>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</si>
  <si>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</si>
  <si>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</si>
  <si>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</si>
  <si>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</si>
  <si>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</si>
  <si>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</si>
  <si>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</si>
  <si>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</si>
  <si>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</si>
  <si>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</si>
  <si>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</si>
  <si>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</si>
  <si>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</si>
  <si>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</si>
  <si>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</si>
  <si>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</si>
  <si>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</si>
  <si>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</si>
  <si>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</si>
  <si>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</si>
  <si>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</si>
  <si>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</si>
  <si>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</si>
  <si>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</si>
  <si>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</si>
  <si>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</si>
  <si>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</si>
  <si>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</si>
  <si>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</si>
  <si>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</si>
  <si>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</si>
  <si>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</si>
  <si>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</si>
  <si>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</si>
  <si>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</si>
  <si>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</si>
  <si>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</si>
  <si>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</si>
  <si>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</si>
  <si>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</si>
  <si>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</si>
  <si>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</si>
  <si>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</si>
  <si>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</si>
  <si>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</si>
  <si>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</si>
  <si>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</si>
  <si>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</si>
  <si>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</si>
  <si>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</si>
  <si>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</si>
  <si>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</si>
  <si>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</si>
  <si>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</si>
  <si>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</si>
  <si>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</si>
  <si>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</si>
  <si>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</si>
  <si>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</si>
  <si>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</si>
  <si>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</si>
  <si>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</si>
  <si>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</si>
  <si>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</si>
  <si>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</si>
  <si>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</si>
  <si>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</si>
  <si>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</si>
  <si>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</si>
  <si>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</si>
  <si>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</si>
  <si>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</si>
  <si>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</si>
  <si>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</si>
  <si>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</si>
  <si>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</si>
  <si>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</si>
  <si>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</si>
  <si>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</si>
  <si>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</si>
  <si>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</si>
  <si>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</si>
  <si>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</si>
  <si>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</si>
  <si>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</si>
  <si>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</si>
  <si>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</si>
  <si>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</si>
  <si>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</si>
  <si>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</si>
  <si>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</si>
  <si>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</si>
  <si>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</si>
  <si>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</si>
  <si>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</si>
  <si>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</si>
  <si>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</si>
  <si>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</si>
  <si>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</si>
  <si>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</si>
  <si>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</si>
  <si>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</si>
  <si>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</si>
  <si>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</si>
  <si>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</si>
  <si>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</si>
  <si>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</si>
  <si>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</si>
  <si>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</si>
  <si>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</si>
  <si>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</si>
  <si>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</si>
  <si>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</si>
  <si>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</si>
  <si>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</si>
  <si>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</si>
  <si>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</si>
  <si>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</si>
  <si>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</si>
  <si>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</si>
  <si>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</si>
  <si>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</si>
  <si>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</si>
  <si>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</si>
  <si>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</si>
  <si>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</si>
  <si>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</si>
  <si>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</si>
  <si>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</si>
  <si>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</si>
  <si>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</si>
  <si>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</si>
  <si>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</si>
  <si>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</si>
  <si>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</si>
  <si>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</si>
  <si>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</si>
  <si>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</si>
  <si>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</si>
  <si>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</si>
  <si>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</si>
  <si>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</si>
  <si>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</si>
  <si>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</si>
  <si>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</si>
  <si>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</si>
  <si>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</si>
  <si>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</si>
  <si>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</si>
  <si>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</si>
  <si>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</si>
  <si>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</si>
  <si>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</si>
  <si>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</si>
  <si>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</si>
  <si>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</si>
  <si>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</si>
  <si>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</si>
  <si>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</si>
  <si>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</si>
  <si>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</si>
  <si>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</si>
  <si>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</si>
  <si>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</si>
  <si>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</si>
  <si>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</si>
  <si>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</si>
  <si>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</si>
  <si>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</si>
  <si>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</si>
  <si>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</si>
  <si>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</si>
  <si>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</si>
  <si>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</si>
  <si>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</si>
  <si>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</si>
  <si>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</si>
  <si>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</si>
  <si>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</si>
  <si>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</si>
  <si>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</si>
  <si>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</si>
  <si>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</si>
  <si>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</si>
  <si>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</si>
  <si>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</si>
  <si>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</si>
  <si>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</si>
  <si>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</si>
  <si>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</si>
  <si>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</si>
  <si>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</si>
  <si>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</si>
  <si>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</si>
  <si>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</si>
  <si>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</si>
  <si>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</si>
  <si>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</si>
  <si>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</si>
  <si>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</si>
  <si>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</si>
  <si>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</si>
  <si>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</si>
  <si>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</si>
  <si>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</si>
  <si>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</si>
  <si>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</si>
  <si>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</si>
  <si>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</si>
  <si>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</si>
  <si>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</si>
  <si>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</si>
  <si>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</si>
  <si>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</si>
  <si>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</si>
  <si>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</si>
  <si>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</si>
  <si>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</si>
  <si>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</si>
  <si>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</si>
  <si>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</si>
  <si>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</si>
  <si>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</si>
  <si>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</si>
  <si>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</si>
  <si>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</si>
  <si>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</si>
  <si>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</si>
  <si>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</si>
  <si>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</si>
  <si>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</si>
  <si>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</si>
  <si>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</si>
  <si>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</si>
  <si>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</si>
  <si>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</si>
  <si>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</si>
  <si>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</si>
  <si>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</si>
  <si>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</si>
  <si>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</si>
  <si>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</si>
  <si>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</si>
  <si>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</si>
  <si>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</si>
  <si>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</si>
  <si>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</si>
  <si>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</si>
  <si>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</si>
  <si>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</si>
  <si>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</si>
  <si>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</si>
  <si>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</si>
  <si>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</si>
  <si>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</si>
  <si>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</si>
  <si>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</si>
  <si>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</si>
  <si>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</si>
  <si>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</si>
  <si>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</si>
  <si>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</si>
  <si>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</si>
  <si>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</si>
  <si>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</si>
  <si>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</si>
  <si>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</si>
  <si>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</si>
  <si>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</si>
  <si>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</si>
  <si>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</si>
  <si>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</si>
  <si>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</si>
  <si>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</si>
  <si>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</si>
  <si>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</si>
  <si>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</si>
  <si>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</si>
  <si>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</si>
  <si>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</si>
  <si>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</si>
  <si>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</si>
  <si>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</si>
  <si>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</si>
  <si>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</si>
  <si>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</si>
  <si>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</si>
  <si>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</si>
  <si>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</si>
  <si>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</si>
  <si>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</si>
  <si>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</si>
  <si>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</si>
  <si>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</si>
  <si>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</si>
  <si>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</si>
  <si>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</si>
  <si>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</si>
  <si>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</si>
  <si>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</si>
  <si>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</si>
  <si>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</si>
  <si>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</si>
  <si>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</si>
  <si>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</si>
  <si>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</si>
  <si>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</si>
  <si>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</si>
  <si>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</si>
  <si>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</si>
  <si>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</si>
  <si>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</si>
  <si>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</si>
  <si>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</si>
  <si>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</si>
  <si>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</si>
  <si>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</si>
  <si>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</si>
  <si>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</si>
  <si>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</si>
  <si>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</si>
  <si>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</si>
  <si>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</si>
  <si>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</si>
  <si>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</si>
  <si>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</si>
  <si>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</si>
  <si>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</si>
  <si>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</si>
  <si>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</si>
  <si>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</si>
  <si>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</si>
  <si>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</si>
  <si>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</si>
  <si>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</si>
  <si>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</si>
  <si>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</si>
  <si>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</si>
  <si>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</si>
  <si>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</si>
  <si>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</si>
  <si>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</si>
  <si>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</si>
  <si>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</si>
  <si>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</si>
  <si>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</si>
  <si>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</si>
  <si>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</si>
  <si>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</si>
  <si>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</si>
  <si>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</si>
  <si>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</si>
  <si>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</si>
  <si>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</si>
  <si>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</si>
  <si>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</si>
  <si>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</si>
  <si>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</si>
  <si>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</si>
  <si>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</si>
  <si>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</si>
  <si>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</si>
  <si>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</si>
  <si>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</si>
  <si>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</si>
  <si>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</si>
  <si>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</si>
  <si>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</si>
  <si>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</si>
  <si>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</si>
  <si>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</si>
  <si>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</si>
  <si>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</si>
  <si>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</si>
  <si>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</si>
  <si>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</si>
  <si>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</si>
  <si>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</si>
  <si>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</si>
  <si>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</si>
  <si>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</si>
  <si>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</si>
  <si>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</si>
  <si>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</si>
  <si>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</si>
  <si>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</si>
  <si>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</si>
  <si>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</si>
  <si>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</si>
  <si>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</si>
  <si>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</si>
  <si>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</si>
  <si>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</si>
  <si>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</si>
  <si>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</si>
  <si>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</si>
  <si>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</si>
  <si>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</si>
  <si>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</si>
  <si>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</si>
  <si>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</si>
  <si>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</si>
  <si>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</si>
  <si>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</si>
  <si>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</si>
  <si>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</si>
  <si>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</si>
  <si>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</si>
  <si>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</si>
  <si>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</si>
  <si>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</si>
  <si>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</si>
  <si>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</si>
  <si>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</si>
  <si>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</si>
  <si>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</si>
  <si>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</si>
  <si>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</si>
  <si>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</si>
  <si>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</si>
  <si>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</si>
  <si>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</si>
  <si>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</si>
  <si>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</si>
  <si>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</si>
  <si>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</si>
  <si>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</si>
  <si>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</si>
  <si>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</si>
  <si>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</si>
  <si>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</si>
  <si>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</si>
  <si>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</si>
  <si>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</si>
  <si>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</si>
  <si>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</si>
  <si>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</si>
  <si>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</si>
  <si>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</si>
  <si>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</si>
  <si>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</si>
  <si>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</si>
  <si>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</si>
  <si>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</si>
  <si>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</si>
  <si>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</si>
  <si>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</si>
  <si>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</si>
  <si>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</si>
  <si>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</si>
  <si>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</si>
  <si>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</si>
  <si>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</si>
  <si>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</si>
  <si>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</si>
  <si>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</si>
  <si>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</si>
  <si>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</si>
  <si>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</si>
  <si>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</si>
  <si>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</si>
  <si>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</si>
  <si>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</si>
  <si>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</si>
  <si>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</si>
  <si>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</si>
  <si>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</si>
  <si>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</si>
  <si>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</si>
  <si>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</si>
  <si>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</si>
  <si>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</si>
  <si>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</si>
  <si>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</si>
  <si>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</si>
  <si>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</si>
  <si>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</si>
  <si>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</si>
  <si>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</si>
  <si>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</si>
  <si>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</si>
  <si>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</si>
  <si>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</si>
  <si>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</si>
  <si>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</si>
  <si>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</si>
  <si>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</si>
  <si>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</si>
  <si>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</si>
  <si>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</si>
  <si>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</si>
  <si>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</si>
  <si>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</si>
  <si>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</si>
  <si>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</si>
  <si>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</si>
  <si>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</si>
  <si>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</si>
  <si>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</si>
  <si>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</si>
  <si>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</si>
  <si>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</si>
  <si>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</si>
  <si>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</si>
  <si>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</si>
  <si>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</si>
  <si>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</si>
  <si>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</si>
  <si>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</si>
  <si>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</si>
  <si>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</si>
  <si>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</si>
  <si>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</si>
  <si>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</si>
  <si>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</si>
  <si>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</si>
  <si>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</si>
  <si>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</si>
  <si>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</si>
  <si>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</si>
  <si>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</si>
  <si>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</si>
  <si>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</si>
  <si>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</si>
  <si>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</si>
  <si>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</si>
  <si>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</si>
  <si>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</si>
  <si>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</si>
  <si>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</si>
  <si>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</si>
  <si>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</si>
  <si>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</si>
  <si>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</si>
  <si>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</si>
  <si>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</si>
  <si>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</si>
  <si>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</si>
  <si>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</si>
  <si>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</si>
  <si>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</si>
  <si>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</si>
  <si>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</si>
  <si>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</si>
  <si>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</si>
  <si>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</si>
  <si>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</si>
  <si>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</si>
  <si>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</si>
  <si>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</si>
  <si>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</si>
  <si>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</si>
  <si>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</si>
  <si>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</si>
  <si>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</si>
  <si>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</si>
  <si>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</si>
  <si>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</si>
  <si>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</si>
  <si>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</si>
  <si>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</si>
  <si>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</si>
  <si>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</si>
  <si>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</si>
  <si>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</si>
  <si>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</si>
  <si>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</si>
  <si>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</si>
  <si>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</si>
  <si>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</si>
  <si>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</si>
  <si>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</si>
  <si>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</si>
  <si>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</si>
  <si>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</si>
  <si>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</si>
  <si>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</si>
  <si>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</si>
  <si>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</si>
  <si>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</si>
  <si>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</si>
  <si>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</si>
  <si>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</si>
  <si>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</si>
  <si>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</si>
  <si>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</si>
  <si>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</si>
  <si>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</si>
  <si>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</si>
  <si>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</si>
  <si>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</si>
  <si>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</si>
  <si>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</si>
  <si>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</si>
  <si>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</si>
  <si>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</si>
  <si>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</si>
  <si>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</si>
  <si>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</si>
  <si>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</si>
  <si>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</si>
  <si>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</si>
  <si>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</si>
  <si>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</si>
  <si>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</si>
  <si>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</si>
  <si>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</si>
  <si>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</si>
  <si>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</si>
  <si>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</si>
  <si>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</si>
  <si>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</si>
  <si>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</si>
  <si>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</si>
  <si>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</si>
  <si>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</si>
  <si>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</si>
  <si>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</si>
  <si>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</si>
  <si>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</si>
  <si>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</si>
  <si>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</si>
  <si>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</si>
  <si>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</si>
  <si>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</si>
  <si>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</si>
  <si>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</si>
  <si>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</si>
  <si>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</si>
  <si>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</si>
  <si>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</si>
  <si>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</si>
  <si>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</si>
  <si>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</si>
  <si>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</si>
  <si>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</si>
  <si>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</si>
  <si>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</si>
  <si>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</si>
  <si>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</si>
  <si>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</si>
  <si>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</si>
  <si>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</si>
  <si>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</si>
  <si>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</si>
  <si>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</si>
  <si>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</si>
  <si>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</si>
  <si>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</si>
  <si>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</si>
  <si>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</si>
  <si>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</si>
  <si>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</si>
  <si>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</si>
  <si>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</si>
  <si>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</si>
  <si>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</si>
  <si>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</si>
  <si>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</si>
  <si>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</si>
  <si>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</si>
  <si>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</si>
  <si>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</si>
  <si>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</si>
  <si>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</si>
  <si>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</si>
  <si>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</si>
  <si>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</si>
  <si>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</si>
  <si>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</si>
  <si>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</si>
  <si>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</si>
  <si>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</si>
  <si>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</si>
  <si>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</si>
  <si>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</si>
  <si>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</si>
  <si>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</si>
  <si>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</si>
  <si>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</si>
  <si>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</si>
  <si>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</si>
  <si>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</si>
  <si>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</si>
  <si>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</si>
  <si>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</si>
  <si>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</si>
  <si>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</si>
  <si>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</si>
  <si>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</si>
  <si>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</si>
  <si>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</si>
  <si>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</si>
  <si>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</si>
  <si>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</si>
  <si>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</si>
  <si>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</si>
  <si>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</si>
  <si>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</si>
  <si>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</si>
  <si>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</si>
  <si>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</si>
  <si>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</si>
  <si>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</si>
  <si>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</si>
  <si>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</si>
  <si>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</si>
  <si>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</si>
  <si>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</si>
  <si>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</si>
  <si>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</si>
  <si>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</si>
  <si>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</si>
  <si>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</si>
  <si>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</si>
  <si>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</si>
  <si>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</si>
  <si>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</si>
  <si>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</si>
  <si>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</si>
  <si>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</si>
  <si>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</si>
  <si>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</si>
  <si>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</si>
  <si>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</si>
  <si>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</si>
  <si>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</si>
  <si>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</si>
  <si>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</si>
  <si>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</si>
  <si>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</si>
  <si>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</si>
  <si>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</si>
  <si>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</si>
  <si>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</si>
  <si>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</si>
  <si>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</si>
  <si>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</si>
  <si>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</si>
  <si>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</si>
  <si>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</si>
  <si>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</si>
  <si>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</si>
  <si>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</si>
  <si>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</si>
  <si>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</si>
  <si>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</si>
  <si>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</si>
  <si>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</si>
  <si>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</si>
  <si>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</si>
  <si>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</si>
  <si>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</si>
  <si>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</si>
  <si>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</si>
  <si>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</si>
  <si>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</si>
  <si>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</si>
  <si>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</si>
  <si>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</si>
  <si>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</si>
  <si>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</si>
  <si>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</si>
  <si>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</si>
  <si>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</si>
  <si>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</si>
  <si>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</si>
  <si>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</si>
  <si>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</si>
  <si>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</si>
  <si>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</si>
  <si>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</si>
  <si>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</si>
  <si>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</si>
  <si>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</si>
  <si>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</si>
  <si>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</si>
  <si>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</si>
  <si>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</si>
  <si>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</si>
  <si>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</si>
  <si>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</si>
  <si>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</si>
  <si>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</si>
  <si>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</si>
  <si>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</si>
  <si>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</si>
  <si>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</si>
  <si>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</si>
  <si>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</si>
  <si>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</si>
  <si>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</si>
  <si>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</si>
  <si>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</si>
  <si>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</si>
  <si>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</si>
  <si>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</si>
  <si>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</si>
  <si>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</si>
  <si>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</si>
  <si>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</si>
  <si>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</si>
  <si>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</si>
  <si>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</si>
  <si>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</si>
  <si>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</si>
  <si>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</si>
  <si>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</si>
  <si>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</si>
  <si>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</si>
  <si>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</si>
  <si>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</si>
  <si>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</si>
  <si>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</si>
  <si>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</si>
  <si>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</si>
  <si>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</si>
  <si>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</si>
  <si>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</si>
  <si>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</si>
  <si>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</si>
  <si>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</si>
  <si>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</si>
  <si>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</si>
  <si>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</si>
  <si>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</si>
  <si>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</si>
  <si>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</si>
  <si>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</si>
  <si>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</si>
  <si>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</si>
  <si>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</si>
  <si>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</si>
  <si>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</si>
  <si>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</si>
  <si>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</si>
  <si>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</si>
  <si>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</si>
  <si>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</si>
  <si>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</si>
  <si>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</si>
  <si>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</si>
  <si>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</si>
  <si>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</si>
  <si>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</si>
  <si>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</si>
  <si>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</si>
  <si>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</si>
  <si>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</si>
  <si>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</si>
  <si>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</si>
  <si>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</si>
  <si>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</si>
  <si>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</si>
  <si>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</si>
  <si>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</si>
  <si>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</si>
  <si>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</si>
  <si>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</si>
  <si>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</si>
  <si>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</si>
  <si>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</si>
  <si>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</si>
  <si>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</si>
  <si>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</si>
  <si>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</si>
  <si>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</si>
  <si>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</si>
  <si>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</si>
  <si>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</si>
  <si>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</si>
  <si>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</si>
  <si>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</si>
  <si>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</si>
  <si>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</si>
  <si>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</si>
  <si>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</si>
  <si>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</si>
  <si>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</si>
  <si>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</si>
  <si>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</si>
  <si>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</si>
  <si>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</si>
  <si>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</si>
  <si>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</si>
  <si>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</si>
  <si>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</si>
  <si>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</si>
  <si>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</si>
  <si>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</si>
  <si>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</si>
  <si>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</si>
  <si>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</si>
  <si>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</si>
  <si>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</si>
  <si>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</si>
  <si>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</si>
  <si>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</si>
  <si>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</si>
  <si>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</si>
  <si>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</si>
  <si>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</si>
  <si>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</si>
  <si>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</si>
  <si>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</si>
  <si>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</si>
  <si>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</si>
  <si>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</si>
  <si>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</si>
  <si>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</si>
  <si>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</si>
  <si>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</si>
  <si>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</si>
  <si>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</si>
  <si>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</si>
  <si>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</si>
  <si>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</si>
  <si>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</si>
  <si>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</si>
  <si>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</si>
  <si>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</si>
  <si>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</si>
  <si>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</si>
  <si>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</si>
  <si>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</si>
  <si>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</si>
  <si>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</si>
  <si>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</si>
  <si>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</si>
  <si>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</si>
  <si>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</si>
  <si>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</si>
  <si>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</si>
  <si>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</si>
  <si>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</si>
  <si>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</si>
  <si>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</si>
  <si>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</si>
  <si>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</si>
  <si>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</si>
  <si>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</si>
  <si>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</si>
  <si>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</si>
  <si>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</si>
  <si>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</si>
  <si>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</si>
  <si>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</si>
  <si>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</si>
  <si>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</si>
  <si>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</si>
  <si>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</si>
  <si>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</si>
  <si>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</si>
  <si>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</si>
  <si>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</si>
  <si>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</si>
  <si>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</si>
  <si>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</si>
  <si>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</si>
  <si>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</si>
  <si>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</si>
  <si>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</si>
  <si>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</si>
  <si>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</si>
  <si>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</si>
  <si>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</si>
  <si>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</si>
  <si>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</si>
  <si>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</si>
  <si>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</si>
  <si>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</si>
  <si>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</si>
  <si>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</si>
  <si>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</si>
  <si>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</si>
  <si>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</si>
  <si>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</si>
  <si>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</si>
  <si>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</si>
  <si>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</si>
  <si>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</si>
  <si>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</si>
  <si>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</si>
  <si>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</si>
  <si>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</si>
  <si>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</si>
  <si>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</si>
  <si>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</si>
  <si>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</si>
  <si>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</si>
  <si>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</si>
  <si>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</si>
  <si>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</si>
  <si>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</si>
  <si>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</si>
  <si>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</si>
  <si>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</si>
  <si>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</si>
  <si>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</si>
  <si>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</si>
  <si>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</si>
  <si>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</si>
  <si>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</si>
  <si>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</si>
  <si>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</si>
  <si>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</si>
  <si>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</si>
  <si>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</si>
  <si>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</si>
  <si>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</si>
  <si>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</si>
  <si>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</si>
  <si>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</si>
  <si>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</si>
  <si>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</si>
  <si>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</si>
  <si>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</si>
  <si>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</si>
  <si>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</si>
  <si>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</si>
  <si>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</si>
  <si>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</si>
  <si>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</si>
  <si>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</si>
  <si>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</si>
  <si>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</si>
  <si>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</si>
  <si>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</si>
  <si>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</si>
  <si>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</si>
  <si>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</si>
  <si>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</si>
  <si>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</si>
  <si>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</si>
  <si>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</si>
  <si>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</si>
  <si>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</si>
  <si>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</si>
  <si>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</si>
  <si>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</si>
  <si>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</si>
  <si>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</si>
  <si>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</si>
  <si>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</si>
  <si>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</si>
  <si>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</si>
  <si>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</si>
  <si>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</si>
  <si>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</si>
  <si>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</si>
  <si>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</si>
  <si>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</si>
  <si>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</si>
  <si>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</si>
  <si>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</si>
  <si>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</si>
  <si>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</si>
  <si>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</si>
  <si>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</si>
  <si>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</si>
  <si>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</si>
  <si>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</si>
  <si>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</si>
  <si>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</si>
  <si>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</si>
  <si>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</si>
  <si>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</si>
  <si>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</si>
  <si>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</si>
  <si>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</si>
  <si>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</si>
  <si>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</si>
  <si>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</si>
  <si>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</si>
  <si>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</si>
  <si>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</si>
  <si>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</si>
  <si>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</si>
  <si>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</si>
  <si>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</si>
  <si>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</si>
  <si>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</si>
  <si>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</si>
  <si>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</si>
  <si>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</si>
  <si>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</si>
  <si>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</si>
  <si>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</si>
  <si>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</si>
  <si>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</si>
  <si>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</si>
  <si>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</si>
  <si>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</si>
  <si>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</si>
  <si>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</si>
  <si>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</si>
  <si>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</si>
  <si>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</si>
  <si>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</si>
  <si>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</si>
  <si>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</si>
  <si>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</si>
  <si>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</si>
  <si>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</si>
  <si>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</si>
  <si>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</si>
  <si>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</si>
  <si>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</si>
  <si>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</si>
  <si>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</si>
  <si>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</si>
  <si>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</si>
  <si>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</si>
  <si>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</si>
  <si>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</si>
  <si>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</si>
  <si>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</si>
  <si>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</si>
  <si>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</si>
  <si>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</si>
  <si>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</si>
  <si>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</si>
  <si>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</si>
  <si>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</si>
  <si>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</si>
  <si>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</si>
  <si>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</si>
  <si>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</si>
  <si>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</si>
  <si>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</si>
  <si>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</si>
  <si>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</si>
  <si>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</si>
  <si>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</si>
  <si>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</si>
  <si>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</si>
  <si>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</si>
  <si>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</si>
  <si>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</si>
  <si>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</si>
  <si>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</si>
  <si>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</si>
  <si>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</si>
  <si>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</si>
  <si>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</si>
  <si>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</si>
  <si>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</si>
  <si>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</si>
  <si>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</si>
  <si>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</si>
  <si>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</si>
  <si>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</si>
  <si>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</si>
  <si>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</si>
  <si>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</si>
  <si>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</si>
  <si>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</si>
  <si>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</si>
  <si>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</si>
  <si>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</si>
  <si>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</si>
  <si>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</si>
  <si>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</si>
  <si>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</si>
  <si>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</si>
  <si>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</si>
  <si>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</si>
  <si>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</si>
  <si>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</si>
  <si>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</si>
  <si>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</si>
  <si>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</si>
  <si>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</si>
  <si>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</si>
  <si>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</si>
  <si>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</si>
  <si>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</si>
  <si>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</si>
  <si>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</si>
  <si>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</si>
  <si>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</si>
  <si>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</si>
  <si>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</si>
  <si>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</si>
  <si>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</si>
  <si>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</si>
  <si>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</si>
  <si>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</si>
  <si>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</si>
  <si>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</si>
  <si>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</si>
  <si>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</si>
  <si>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</si>
  <si>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</si>
  <si>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</si>
  <si>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</si>
  <si>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</si>
  <si>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</si>
  <si>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</si>
  <si>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</si>
  <si>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</si>
  <si>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</si>
  <si>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</si>
  <si>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</si>
  <si>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</si>
  <si>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</si>
  <si>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</si>
  <si>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</si>
  <si>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</si>
  <si>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</si>
  <si>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</si>
  <si>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</si>
  <si>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</si>
  <si>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</si>
  <si>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</si>
  <si>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</si>
  <si>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</si>
  <si>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</si>
  <si>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</si>
  <si>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</si>
  <si>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</si>
  <si>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</si>
  <si>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</si>
  <si>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</si>
  <si>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</si>
  <si>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</si>
  <si>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</si>
  <si>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</si>
  <si>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</si>
  <si>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</si>
  <si>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</si>
  <si>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</si>
  <si>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</si>
  <si>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</si>
  <si>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</si>
  <si>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</si>
  <si>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</si>
  <si>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</si>
  <si>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</si>
  <si>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</si>
  <si>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</si>
  <si>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</si>
  <si>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</si>
  <si>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</si>
  <si>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</si>
  <si>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</si>
  <si>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</si>
  <si>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</si>
  <si>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</si>
  <si>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</si>
  <si>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</si>
  <si>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</si>
  <si>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</si>
  <si>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</si>
  <si>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</si>
  <si>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</si>
  <si>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</si>
  <si>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</si>
  <si>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</si>
  <si>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</si>
  <si>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</si>
  <si>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</si>
  <si>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</si>
  <si>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</si>
  <si>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</si>
  <si>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</si>
  <si>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</si>
  <si>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</si>
  <si>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</si>
  <si>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</si>
  <si>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</si>
  <si>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</si>
  <si>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</si>
  <si>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</si>
  <si>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</si>
  <si>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</si>
  <si>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</si>
  <si>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</si>
  <si>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</si>
  <si>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</si>
  <si>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</si>
  <si>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</si>
  <si>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</si>
  <si>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</si>
  <si>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</si>
  <si>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</si>
  <si>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</si>
  <si>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</si>
  <si>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</si>
  <si>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</si>
  <si>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</si>
  <si>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</si>
  <si>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</si>
  <si>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</si>
  <si>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</si>
  <si>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</si>
  <si>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</si>
  <si>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</si>
  <si>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</si>
  <si>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</si>
  <si>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</si>
  <si>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</si>
  <si>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</si>
  <si>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</si>
  <si>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</si>
  <si>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</si>
  <si>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</si>
  <si>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</si>
  <si>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</si>
  <si>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</si>
  <si>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</si>
  <si>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</si>
  <si>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</si>
  <si>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</si>
  <si>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</si>
  <si>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</si>
  <si>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</si>
  <si>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</si>
  <si>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</si>
  <si>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</si>
  <si>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</si>
  <si>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</si>
  <si>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</si>
  <si>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</si>
  <si>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</si>
  <si>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</si>
  <si>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</si>
  <si>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</si>
  <si>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</si>
  <si>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</si>
  <si>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</si>
  <si>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</si>
  <si>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</si>
  <si>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</si>
  <si>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</si>
  <si>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</si>
  <si>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</si>
  <si>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</si>
  <si>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</si>
  <si>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</si>
  <si>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</si>
  <si>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</si>
  <si>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</si>
  <si>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</si>
  <si>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</si>
  <si>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</si>
  <si>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</si>
  <si>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</si>
  <si>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</si>
  <si>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</si>
  <si>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</si>
  <si>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</si>
  <si>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</si>
  <si>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</si>
  <si>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</si>
  <si>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</si>
  <si>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</si>
  <si>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</si>
  <si>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</si>
  <si>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</si>
  <si>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</si>
  <si>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</si>
  <si>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</si>
  <si>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</si>
  <si>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</si>
  <si>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</si>
  <si>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</si>
  <si>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</si>
  <si>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</si>
  <si>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</si>
  <si>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</si>
  <si>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</si>
  <si>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</si>
  <si>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</si>
  <si>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</si>
  <si>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</si>
  <si>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</si>
  <si>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</si>
  <si>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</si>
  <si>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</si>
  <si>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</si>
  <si>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</si>
  <si>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</si>
  <si>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</si>
  <si>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</si>
  <si>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</si>
  <si>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</si>
  <si>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</si>
  <si>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</si>
  <si>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</si>
  <si>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</si>
  <si>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</si>
  <si>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</si>
  <si>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</si>
  <si>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</si>
  <si>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</si>
  <si>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</si>
  <si>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</si>
  <si>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</si>
  <si>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</si>
  <si>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</si>
  <si>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</si>
  <si>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</si>
  <si>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</si>
  <si>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</si>
  <si>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</si>
  <si>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</si>
  <si>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</si>
  <si>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</si>
  <si>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</si>
  <si>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</si>
  <si>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</si>
  <si>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</si>
  <si>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</si>
  <si>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</si>
  <si>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</si>
  <si>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</si>
  <si>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</si>
  <si>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</si>
  <si>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</si>
  <si>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</si>
  <si>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</si>
  <si>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</si>
  <si>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</si>
  <si>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</si>
  <si>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</si>
  <si>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</si>
  <si>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</si>
  <si>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</si>
  <si>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</si>
  <si>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</si>
  <si>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</si>
  <si>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</si>
  <si>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</si>
  <si>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</si>
  <si>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</si>
  <si>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</si>
  <si>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</si>
  <si>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</si>
  <si>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</si>
  <si>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</si>
  <si>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</si>
  <si>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</si>
  <si>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</si>
  <si>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</si>
  <si>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</si>
  <si>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</si>
  <si>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</si>
  <si>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</si>
  <si>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</si>
  <si>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</si>
  <si>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</si>
  <si>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</si>
  <si>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</si>
  <si>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</si>
  <si>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</si>
  <si>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</si>
  <si>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</si>
  <si>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</si>
  <si>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</si>
  <si>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</si>
  <si>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</si>
  <si>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</si>
  <si>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</si>
  <si>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</si>
  <si>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</si>
  <si>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</si>
  <si>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</si>
  <si>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</si>
  <si>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</si>
  <si>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</si>
  <si>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</si>
  <si>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</si>
  <si>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</si>
  <si>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</si>
  <si>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</si>
  <si>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</si>
  <si>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</si>
  <si>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</si>
  <si>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</si>
  <si>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</si>
  <si>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</si>
  <si>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</si>
  <si>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</si>
  <si>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</si>
  <si>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</si>
  <si>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</si>
  <si>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</si>
  <si>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</si>
  <si>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</si>
  <si>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</si>
  <si>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</si>
  <si>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</si>
  <si>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</si>
  <si>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</si>
  <si>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</si>
  <si>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</si>
  <si>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</si>
  <si>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</si>
  <si>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</si>
  <si>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</si>
  <si>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</si>
  <si>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</si>
  <si>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</si>
  <si>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</si>
  <si>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</si>
  <si>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</si>
  <si>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</si>
  <si>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</si>
  <si>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</si>
  <si>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</si>
  <si>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</si>
  <si>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</si>
  <si>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</si>
  <si>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</si>
  <si>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</si>
  <si>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</si>
  <si>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</si>
  <si>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</si>
  <si>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</si>
  <si>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</si>
  <si>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</si>
  <si>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</si>
  <si>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</si>
  <si>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</si>
  <si>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</si>
  <si>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</si>
  <si>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</si>
  <si>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</si>
  <si>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</si>
  <si>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</si>
  <si>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</si>
  <si>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</si>
  <si>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</si>
  <si>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</si>
  <si>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</si>
  <si>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</si>
  <si>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</si>
  <si>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</si>
  <si>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</si>
  <si>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</si>
  <si>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</si>
  <si>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</si>
  <si>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</si>
  <si>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</si>
  <si>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</si>
  <si>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</si>
  <si>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</si>
  <si>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</si>
  <si>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</si>
  <si>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</si>
  <si>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</si>
  <si>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</si>
  <si>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</si>
  <si>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</si>
  <si>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</si>
  <si>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</si>
  <si>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</si>
  <si>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</si>
  <si>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</si>
  <si>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</si>
  <si>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</si>
  <si>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</si>
  <si>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</si>
  <si>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</si>
  <si>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</si>
  <si>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</si>
  <si>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</si>
  <si>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</si>
  <si>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</si>
  <si>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</si>
  <si>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</si>
  <si>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</si>
  <si>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</si>
  <si>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</si>
  <si>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</si>
  <si>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</si>
  <si>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</si>
  <si>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</si>
  <si>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</si>
  <si>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</si>
  <si>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</si>
  <si>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</si>
  <si>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</si>
  <si>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</si>
  <si>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</si>
  <si>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</si>
  <si>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</si>
  <si>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</si>
  <si>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</si>
  <si>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</si>
  <si>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</si>
  <si>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</si>
  <si>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</si>
  <si>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</si>
  <si>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</si>
  <si>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</si>
  <si>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</si>
  <si>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</si>
  <si>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</si>
  <si>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</si>
  <si>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</si>
  <si>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</si>
  <si>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</si>
  <si>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</si>
  <si>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</si>
  <si>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</si>
  <si>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</si>
  <si>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</si>
  <si>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</si>
  <si>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</si>
  <si>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</si>
  <si>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</si>
  <si>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</si>
  <si>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</si>
  <si>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</si>
  <si>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</si>
  <si>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</si>
  <si>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</si>
  <si>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</si>
  <si>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</si>
  <si>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</si>
  <si>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</si>
  <si>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</si>
  <si>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</si>
  <si>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</si>
  <si>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</si>
  <si>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</si>
  <si>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</si>
  <si>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</si>
  <si>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</si>
  <si>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</si>
  <si>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</si>
  <si>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</si>
  <si>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</si>
  <si>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</si>
  <si>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</si>
  <si>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</si>
  <si>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</si>
  <si>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</si>
  <si>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</si>
  <si>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</si>
  <si>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</si>
  <si>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</si>
  <si>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</si>
  <si>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</si>
  <si>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</si>
  <si>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</si>
  <si>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</si>
  <si>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</si>
  <si>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</si>
  <si>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</si>
  <si>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</si>
  <si>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</si>
  <si>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</si>
  <si>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</si>
  <si>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</si>
  <si>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</si>
  <si>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</si>
  <si>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</si>
  <si>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</si>
  <si>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</si>
  <si>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</si>
  <si>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</si>
  <si>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</si>
  <si>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</si>
  <si>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</si>
  <si>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</si>
  <si>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</si>
  <si>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</si>
  <si>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</si>
  <si>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</si>
  <si>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</si>
  <si>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</si>
  <si>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</si>
  <si>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</si>
  <si>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</si>
  <si>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</si>
  <si>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</si>
  <si>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</si>
  <si>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</si>
  <si>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</si>
  <si>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</si>
  <si>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</si>
  <si>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</si>
  <si>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</si>
  <si>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</si>
  <si>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</si>
  <si>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</si>
  <si>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</si>
  <si>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</si>
  <si>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</si>
  <si>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</si>
  <si>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</si>
  <si>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</si>
  <si>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</si>
  <si>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</si>
  <si>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</si>
  <si>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</si>
  <si>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</si>
  <si>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</si>
  <si>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</si>
  <si>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</si>
  <si>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</si>
  <si>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</si>
  <si>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</si>
  <si>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</si>
  <si>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</si>
  <si>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</si>
  <si>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</si>
  <si>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</si>
  <si>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</si>
  <si>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</si>
  <si>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</si>
  <si>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</si>
  <si>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</si>
  <si>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</si>
  <si>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</si>
  <si>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</si>
  <si>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</si>
  <si>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</si>
  <si>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</si>
  <si>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</si>
  <si>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</si>
  <si>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</si>
  <si>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</si>
  <si>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</si>
  <si>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</si>
  <si>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</si>
  <si>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</si>
  <si>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</si>
  <si>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</si>
  <si>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</si>
  <si>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</si>
  <si>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</si>
  <si>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</si>
  <si>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</si>
  <si>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</si>
  <si>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</si>
  <si>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</si>
  <si>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</si>
  <si>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</si>
  <si>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</si>
  <si>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</si>
  <si>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</si>
  <si>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</si>
  <si>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</si>
  <si>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</si>
  <si>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</si>
  <si>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</si>
  <si>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</si>
  <si>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</si>
  <si>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</si>
  <si>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</si>
  <si>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</si>
  <si>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</si>
  <si>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</si>
  <si>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</si>
  <si>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</si>
  <si>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</si>
  <si>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</si>
  <si>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</si>
  <si>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</si>
  <si>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</si>
  <si>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</si>
  <si>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</si>
  <si>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</si>
  <si>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</si>
  <si>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</si>
  <si>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</si>
  <si>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</si>
  <si>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</si>
  <si>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</si>
  <si>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</si>
  <si>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</si>
  <si>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</si>
  <si>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</si>
  <si>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</si>
  <si>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</si>
  <si>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</si>
  <si>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</si>
  <si>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</si>
  <si>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</si>
  <si>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</si>
  <si>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</si>
  <si>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</si>
  <si>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</si>
  <si>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</si>
  <si>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</si>
  <si>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</si>
  <si>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</si>
  <si>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</si>
  <si>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</si>
  <si>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</si>
  <si>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</si>
  <si>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</si>
  <si>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</si>
  <si>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</si>
  <si>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</si>
  <si>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</si>
  <si>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</si>
  <si>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</si>
  <si>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</si>
  <si>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</si>
  <si>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</si>
  <si>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</si>
  <si>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</si>
  <si>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</si>
  <si>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</si>
  <si>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</si>
  <si>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</si>
  <si>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</si>
  <si>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</si>
  <si>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</si>
  <si>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</si>
  <si>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</si>
  <si>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</si>
  <si>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</si>
  <si>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</si>
  <si>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</si>
  <si>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</si>
  <si>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</si>
  <si>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</si>
  <si>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</si>
  <si>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</si>
  <si>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</si>
  <si>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</si>
  <si>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</si>
  <si>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</si>
  <si>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</si>
  <si>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</si>
  <si>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</si>
  <si>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</si>
  <si>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</si>
  <si>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</si>
  <si>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</si>
  <si>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</si>
  <si>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</si>
  <si>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</si>
  <si>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</si>
  <si>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</si>
  <si>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</si>
  <si>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</si>
  <si>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</si>
  <si>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</si>
  <si>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</si>
  <si>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</si>
  <si>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</si>
  <si>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</si>
  <si>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</si>
  <si>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</si>
  <si>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</si>
  <si>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</si>
  <si>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</si>
  <si>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</si>
  <si>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</si>
  <si>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</si>
  <si>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</si>
  <si>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</si>
  <si>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</si>
  <si>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</si>
  <si>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</si>
  <si>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</si>
  <si>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</si>
  <si>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</si>
  <si>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</si>
  <si>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</si>
  <si>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</si>
  <si>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</si>
  <si>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</si>
  <si>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</si>
  <si>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</si>
  <si>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</si>
  <si>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</si>
  <si>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</si>
  <si>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</si>
  <si>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</si>
  <si>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</si>
  <si>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</si>
  <si>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</si>
  <si>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</si>
  <si>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</si>
  <si>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</si>
  <si>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</si>
  <si>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</si>
  <si>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</si>
  <si>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</si>
  <si>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</si>
  <si>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</si>
  <si>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</si>
  <si>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</si>
  <si>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</si>
  <si>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</si>
  <si>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</si>
  <si>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</si>
  <si>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</si>
  <si>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</si>
  <si>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</si>
  <si>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</si>
  <si>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</si>
  <si>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</si>
  <si>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</si>
  <si>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</si>
  <si>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</si>
  <si>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</si>
  <si>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</si>
  <si>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</si>
  <si>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</si>
  <si>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</si>
  <si>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</si>
  <si>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</si>
  <si>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</si>
  <si>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</si>
  <si>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</si>
  <si>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</si>
  <si>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</si>
  <si>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</si>
  <si>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</si>
  <si>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</si>
  <si>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</si>
  <si>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</si>
  <si>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</si>
  <si>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</si>
  <si>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</si>
  <si>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</si>
  <si>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</si>
  <si>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</si>
  <si>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</si>
  <si>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</si>
  <si>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</si>
  <si>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</si>
  <si>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</si>
  <si>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</si>
  <si>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</si>
  <si>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</si>
  <si>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</si>
  <si>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</si>
  <si>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</si>
  <si>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</si>
  <si>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</si>
  <si>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</si>
  <si>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</si>
  <si>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</si>
  <si>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</si>
  <si>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</si>
  <si>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</si>
  <si>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</si>
  <si>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</si>
  <si>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</si>
  <si>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</si>
  <si>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</si>
  <si>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</si>
  <si>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</si>
  <si>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</si>
  <si>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</si>
  <si>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</si>
  <si>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</si>
  <si>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</si>
  <si>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</si>
  <si>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</si>
  <si>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</si>
  <si>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</si>
  <si>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</si>
  <si>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</si>
  <si>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</si>
  <si>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</si>
  <si>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</si>
  <si>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</si>
  <si>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</si>
  <si>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</si>
  <si>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</si>
  <si>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</si>
  <si>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</si>
  <si>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</si>
  <si>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</si>
  <si>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</si>
  <si>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</si>
  <si>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</si>
  <si>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</si>
  <si>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</si>
  <si>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</si>
  <si>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</si>
  <si>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</si>
  <si>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</si>
  <si>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</si>
  <si>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</si>
  <si>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</si>
  <si>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</si>
  <si>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</si>
  <si>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</si>
  <si>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</si>
  <si>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</si>
  <si>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</si>
  <si>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</si>
  <si>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</si>
  <si>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</si>
  <si>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</si>
  <si>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</si>
  <si>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</si>
  <si>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</si>
  <si>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</si>
  <si>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</si>
  <si>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</si>
  <si>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</si>
  <si>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</si>
  <si>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</si>
  <si>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</si>
  <si>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</si>
  <si>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</si>
  <si>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</si>
  <si>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</si>
  <si>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</si>
  <si>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</si>
  <si>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</si>
  <si>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</si>
  <si>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</si>
  <si>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</si>
  <si>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</si>
  <si>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</si>
  <si>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</si>
  <si>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</si>
  <si>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</si>
  <si>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</si>
  <si>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</si>
  <si>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</si>
  <si>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</si>
  <si>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</si>
  <si>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</si>
  <si>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</si>
  <si>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</si>
  <si>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</si>
  <si>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</si>
  <si>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</si>
  <si>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</si>
  <si>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</si>
  <si>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</si>
  <si>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</si>
  <si>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</si>
  <si>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</si>
  <si>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</si>
  <si>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</si>
  <si>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</si>
  <si>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</si>
  <si>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</si>
  <si>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</si>
  <si>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</si>
  <si>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</si>
  <si>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</si>
  <si>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</si>
  <si>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</si>
  <si>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</si>
  <si>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</si>
  <si>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</si>
  <si>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</si>
  <si>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</si>
  <si>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</si>
  <si>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</si>
  <si>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</si>
  <si>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</si>
  <si>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</si>
  <si>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</si>
  <si>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</si>
  <si>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</si>
  <si>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</si>
  <si>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</si>
  <si>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</si>
  <si>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</si>
  <si>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</si>
  <si>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</si>
  <si>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</si>
  <si>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</si>
  <si>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</si>
  <si>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</si>
  <si>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</si>
  <si>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</si>
  <si>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</si>
  <si>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</si>
  <si>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</si>
  <si>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</si>
  <si>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</si>
  <si>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</si>
  <si>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</si>
  <si>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</si>
  <si>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</si>
  <si>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</si>
  <si>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</si>
  <si>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</si>
  <si>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</si>
  <si>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</si>
  <si>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</si>
  <si>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</si>
  <si>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</si>
  <si>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</si>
  <si>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</si>
  <si>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</si>
  <si>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</si>
  <si>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</si>
  <si>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</si>
  <si>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</si>
  <si>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</si>
  <si>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</si>
  <si>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</si>
  <si>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</si>
  <si>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</si>
  <si>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</si>
  <si>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</si>
  <si>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</si>
  <si>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</si>
  <si>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</si>
  <si>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</si>
  <si>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</si>
  <si>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</si>
  <si>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</si>
  <si>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</si>
  <si>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</si>
  <si>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</si>
  <si>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</si>
  <si>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</si>
  <si>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</si>
  <si>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</si>
  <si>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</si>
  <si>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</si>
  <si>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</si>
  <si>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</si>
  <si>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</si>
  <si>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</si>
  <si>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</si>
  <si>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</si>
  <si>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</si>
  <si>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</si>
  <si>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</si>
  <si>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</si>
  <si>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</si>
  <si>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</si>
  <si>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</si>
  <si>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</si>
  <si>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</si>
  <si>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</si>
  <si>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</si>
  <si>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</si>
  <si>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</si>
  <si>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</si>
  <si>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</si>
  <si>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</si>
  <si>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</si>
  <si>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</si>
  <si>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</si>
  <si>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</si>
  <si>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</si>
  <si>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</si>
  <si>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</si>
  <si>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</si>
  <si>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</si>
  <si>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</si>
  <si>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</si>
  <si>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</si>
  <si>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</si>
  <si>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</si>
  <si>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</si>
  <si>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</si>
  <si>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</si>
  <si>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</si>
  <si>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</si>
  <si>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</si>
  <si>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</si>
  <si>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</si>
  <si>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</si>
  <si>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</si>
  <si>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</si>
  <si>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</si>
  <si>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</si>
  <si>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</si>
  <si>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</si>
  <si>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</si>
  <si>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</si>
  <si>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</si>
  <si>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</si>
  <si>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</si>
  <si>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</si>
  <si>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</si>
  <si>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</si>
  <si>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</si>
  <si>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</si>
  <si>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</si>
  <si>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</si>
  <si>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</si>
  <si>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</si>
  <si>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</si>
  <si>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</si>
  <si>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</si>
  <si>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</si>
  <si>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</si>
  <si>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</si>
  <si>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</si>
  <si>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</si>
  <si>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</si>
  <si>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</si>
  <si>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</si>
  <si>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</si>
  <si>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</si>
  <si>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</si>
  <si>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</si>
  <si>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</si>
  <si>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</si>
  <si>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</si>
  <si>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</si>
  <si>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</si>
  <si>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</si>
  <si>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</si>
  <si>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</si>
  <si>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</si>
  <si>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</si>
  <si>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</si>
  <si>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</si>
  <si>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</si>
  <si>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</si>
  <si>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</si>
  <si>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</si>
  <si>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</si>
  <si>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</si>
  <si>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</si>
  <si>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</si>
  <si>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</si>
  <si>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</si>
  <si>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</si>
  <si>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</si>
  <si>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</si>
  <si>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</si>
  <si>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</si>
  <si>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</si>
  <si>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</si>
  <si>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</si>
  <si>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</si>
  <si>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</si>
  <si>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</si>
  <si>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</si>
  <si>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</si>
  <si>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</si>
  <si>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</si>
  <si>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</si>
  <si>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</si>
  <si>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</si>
  <si>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</si>
  <si>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</si>
  <si>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</si>
  <si>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</si>
  <si>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</si>
  <si>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</si>
  <si>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</si>
  <si>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</si>
  <si>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</si>
  <si>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</si>
  <si>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</si>
  <si>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</si>
  <si>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</si>
  <si>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</si>
  <si>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</si>
  <si>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</si>
  <si>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</si>
  <si>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</si>
  <si>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</si>
  <si>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</si>
  <si>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</si>
  <si>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</si>
  <si>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</si>
  <si>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</si>
  <si>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</si>
  <si>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</si>
  <si>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</si>
  <si>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</si>
  <si>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</si>
  <si>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</si>
  <si>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</si>
  <si>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</si>
  <si>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</si>
  <si>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</si>
  <si>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</si>
  <si>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</si>
  <si>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</si>
  <si>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</si>
  <si>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</si>
  <si>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</si>
  <si>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</si>
  <si>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</si>
  <si>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</si>
  <si>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</si>
  <si>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</si>
  <si>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</si>
  <si>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</si>
  <si>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</si>
  <si>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</si>
  <si>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</si>
  <si>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</si>
  <si>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</si>
  <si>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</si>
  <si>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</si>
  <si>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</si>
  <si>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</si>
  <si>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</si>
  <si>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</si>
  <si>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</si>
  <si>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</si>
  <si>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</si>
  <si>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</si>
  <si>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</si>
  <si>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</si>
  <si>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</si>
  <si>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</si>
  <si>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</si>
  <si>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</si>
  <si>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</si>
  <si>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</si>
  <si>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</si>
  <si>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</si>
  <si>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</si>
  <si>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</si>
  <si>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</si>
  <si>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</si>
  <si>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</si>
  <si>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</si>
  <si>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</si>
  <si>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</si>
  <si>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</si>
  <si>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</si>
  <si>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</si>
  <si>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</si>
  <si>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</si>
  <si>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</si>
  <si>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</si>
  <si>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</si>
  <si>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</si>
  <si>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</si>
  <si>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</si>
  <si>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</si>
  <si>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</si>
  <si>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</si>
  <si>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</si>
  <si>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</si>
  <si>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</si>
  <si>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</si>
  <si>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</si>
  <si>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</si>
  <si>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</si>
  <si>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</si>
  <si>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</si>
  <si>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</si>
  <si>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</si>
  <si>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</si>
  <si>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</si>
  <si>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</si>
  <si>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</si>
  <si>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</si>
  <si>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</si>
  <si>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</si>
  <si>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</si>
  <si>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</si>
  <si>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</si>
  <si>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</si>
  <si>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</si>
  <si>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</si>
  <si>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</si>
  <si>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</si>
  <si>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</si>
  <si>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</si>
  <si>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</si>
  <si>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</si>
  <si>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</si>
  <si>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</si>
  <si>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</si>
  <si>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</si>
  <si>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</si>
  <si>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</si>
  <si>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</si>
  <si>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</si>
  <si>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</si>
  <si>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</si>
  <si>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</si>
  <si>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</si>
  <si>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</si>
  <si>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</si>
  <si>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</si>
  <si>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</si>
  <si>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</si>
  <si>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</si>
  <si>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</si>
  <si>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</si>
  <si>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</si>
  <si>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</si>
  <si>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</si>
  <si>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</si>
  <si>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</si>
  <si>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</si>
  <si>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</si>
  <si>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</si>
  <si>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</si>
  <si>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</si>
  <si>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</si>
  <si>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</si>
  <si>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</si>
  <si>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</si>
  <si>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</si>
  <si>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</si>
  <si>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</si>
  <si>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</si>
  <si>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</si>
  <si>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</si>
  <si>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</si>
  <si>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</si>
  <si>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</si>
  <si>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</si>
  <si>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</si>
  <si>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</si>
  <si>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</si>
  <si>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</si>
  <si>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</si>
  <si>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</si>
  <si>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</si>
  <si>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</si>
  <si>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</si>
  <si>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</si>
  <si>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</si>
  <si>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</si>
  <si>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</si>
  <si>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</si>
  <si>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</si>
  <si>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</si>
  <si>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</si>
  <si>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</si>
  <si>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</si>
  <si>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</si>
  <si>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</si>
  <si>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</si>
  <si>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</si>
  <si>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</si>
  <si>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</si>
  <si>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</si>
  <si>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</si>
  <si>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</si>
  <si>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</si>
  <si>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</si>
  <si>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</si>
  <si>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</si>
  <si>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</si>
  <si>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</si>
  <si>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</si>
  <si>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</si>
  <si>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</si>
  <si>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</si>
  <si>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</si>
  <si>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</si>
  <si>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</si>
  <si>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</si>
  <si>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</si>
  <si>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</si>
  <si>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</si>
  <si>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</si>
  <si>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</si>
  <si>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</si>
  <si>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</si>
  <si>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</si>
  <si>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</si>
  <si>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</si>
  <si>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</si>
  <si>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</si>
  <si>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</si>
  <si>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</si>
  <si>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</si>
  <si>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</si>
  <si>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</si>
  <si>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</si>
  <si>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</si>
  <si>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</si>
  <si>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</si>
  <si>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</si>
  <si>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</si>
  <si>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</si>
  <si>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</si>
  <si>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</si>
  <si>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</si>
  <si>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</si>
  <si>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</si>
  <si>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</si>
  <si>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</si>
  <si>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</si>
  <si>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</si>
  <si>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</si>
  <si>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</si>
  <si>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</si>
  <si>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</si>
  <si>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</si>
  <si>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</si>
  <si>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</si>
  <si>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</si>
  <si>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</si>
  <si>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</si>
  <si>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</si>
  <si>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</si>
  <si>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</si>
  <si>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</si>
  <si>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</si>
  <si>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</si>
  <si>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</si>
  <si>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</si>
  <si>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</si>
  <si>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</si>
  <si>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</si>
  <si>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</si>
  <si>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</si>
  <si>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</si>
  <si>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</si>
  <si>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</si>
  <si>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</si>
  <si>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</si>
  <si>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</si>
  <si>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</si>
  <si>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</si>
  <si>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</si>
  <si>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</si>
  <si>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</si>
  <si>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</si>
  <si>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</si>
  <si>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</si>
  <si>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</si>
  <si>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</si>
  <si>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</si>
  <si>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</si>
  <si>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</si>
  <si>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</si>
  <si>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</si>
  <si>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</si>
  <si>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</si>
  <si>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</si>
  <si>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</si>
  <si>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</si>
  <si>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</si>
  <si>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</si>
  <si>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</si>
  <si>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</si>
  <si>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</si>
  <si>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</si>
  <si>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</si>
  <si>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</si>
  <si>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</si>
  <si>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</si>
  <si>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</si>
  <si>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</si>
  <si>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</si>
  <si>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</si>
  <si>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</si>
  <si>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</si>
  <si>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</si>
  <si>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</si>
  <si>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</si>
  <si>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</si>
  <si>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</si>
  <si>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</si>
  <si>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</si>
  <si>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</si>
  <si>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</si>
  <si>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</si>
  <si>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</si>
  <si>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</si>
  <si>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</si>
  <si>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</si>
  <si>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</si>
  <si>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</si>
  <si>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</si>
  <si>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</si>
  <si>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</si>
  <si>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</si>
  <si>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</si>
  <si>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</si>
  <si>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</si>
  <si>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</si>
  <si>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</si>
  <si>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</si>
  <si>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</si>
  <si>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</si>
  <si>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</si>
  <si>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</si>
  <si>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</si>
  <si>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</si>
  <si>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</si>
  <si>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</si>
  <si>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</si>
  <si>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</si>
  <si>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</si>
  <si>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</si>
  <si>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</si>
  <si>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</si>
  <si>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</si>
  <si>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</si>
  <si>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</si>
  <si>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</si>
  <si>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</si>
  <si>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</si>
  <si>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</si>
  <si>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</si>
  <si>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</si>
  <si>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</si>
  <si>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</si>
  <si>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</si>
  <si>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</si>
  <si>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</si>
  <si>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</si>
  <si>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</si>
  <si>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</si>
  <si>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</si>
  <si>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</si>
  <si>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</si>
  <si>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</si>
  <si>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</si>
  <si>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</si>
  <si>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</si>
  <si>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</si>
  <si>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</si>
  <si>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</si>
  <si>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</si>
  <si>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</si>
  <si>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</si>
  <si>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</si>
  <si>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</si>
  <si>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</si>
  <si>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</si>
  <si>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</si>
  <si>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</si>
  <si>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</si>
  <si>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</si>
  <si>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</si>
  <si>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</si>
  <si>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</si>
  <si>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</si>
  <si>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</si>
  <si>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</si>
  <si>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</si>
  <si>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</si>
  <si>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</si>
  <si>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</si>
  <si>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</si>
  <si>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</si>
  <si>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</si>
  <si>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</si>
  <si>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</si>
  <si>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</si>
  <si>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</si>
  <si>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</si>
  <si>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</si>
  <si>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</si>
  <si>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</si>
  <si>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</si>
  <si>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</si>
  <si>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</si>
  <si>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</si>
  <si>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</si>
  <si>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</si>
  <si>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</si>
  <si>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</si>
  <si>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</si>
  <si>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</si>
  <si>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</si>
  <si>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</si>
  <si>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</si>
  <si>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</si>
  <si>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</si>
  <si>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</si>
  <si>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</si>
  <si>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</si>
  <si>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</si>
  <si>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</si>
  <si>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</si>
  <si>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</si>
  <si>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</si>
  <si>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</si>
  <si>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</si>
  <si>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</si>
  <si>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</si>
  <si>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</si>
  <si>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</si>
  <si>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</si>
  <si>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</si>
  <si>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</si>
  <si>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</si>
  <si>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</si>
  <si>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</si>
  <si>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</si>
  <si>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</si>
  <si>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</si>
  <si>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</si>
  <si>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</si>
  <si>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</si>
  <si>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</si>
  <si>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</si>
  <si>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</si>
  <si>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</si>
  <si>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</si>
  <si>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</si>
  <si>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</si>
  <si>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</si>
  <si>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</si>
  <si>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</si>
  <si>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</si>
  <si>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</si>
  <si>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</si>
  <si>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</si>
  <si>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</si>
  <si>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</si>
  <si>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</si>
  <si>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</si>
  <si>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</si>
  <si>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</si>
  <si>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</si>
  <si>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</si>
  <si>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</si>
  <si>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</si>
  <si>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</si>
  <si>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</si>
  <si>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</si>
  <si>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</si>
  <si>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</si>
  <si>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</si>
  <si>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</si>
  <si>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</si>
  <si>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</si>
  <si>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</si>
  <si>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</si>
  <si>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</si>
  <si>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</si>
  <si>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</si>
  <si>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</si>
  <si>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</si>
  <si>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</si>
  <si>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</si>
  <si>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</si>
  <si>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</si>
  <si>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</si>
  <si>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</si>
  <si>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</si>
  <si>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</si>
  <si>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</si>
  <si>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</si>
  <si>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</si>
  <si>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</si>
  <si>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</si>
  <si>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</si>
  <si>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</si>
  <si>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</si>
  <si>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</si>
  <si>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</si>
  <si>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</si>
  <si>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</si>
  <si>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</si>
  <si>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</si>
  <si>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</si>
  <si>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</si>
  <si>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</si>
  <si>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</si>
  <si>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</si>
  <si>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</si>
  <si>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</si>
  <si>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</si>
  <si>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</si>
  <si>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</si>
  <si>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</si>
  <si>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</si>
  <si>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</si>
  <si>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</si>
  <si>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</si>
  <si>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</si>
  <si>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</si>
  <si>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</si>
  <si>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</si>
  <si>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</si>
  <si>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</si>
  <si>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</si>
  <si>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</si>
  <si>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</si>
  <si>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</si>
  <si>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</si>
  <si>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</si>
  <si>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</si>
  <si>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</si>
  <si>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</si>
  <si>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</si>
  <si>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</si>
  <si>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</si>
  <si>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</si>
  <si>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</si>
  <si>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</si>
  <si>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</si>
  <si>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</si>
  <si>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</si>
  <si>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</si>
  <si>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</si>
  <si>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</si>
  <si>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</si>
  <si>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</si>
  <si>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</si>
  <si>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</si>
  <si>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</si>
  <si>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</si>
  <si>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</si>
  <si>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</si>
  <si>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</si>
  <si>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</si>
  <si>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</si>
  <si>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</si>
  <si>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</si>
  <si>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</si>
  <si>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</si>
  <si>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</si>
  <si>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</si>
  <si>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</si>
  <si>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</si>
  <si>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</si>
  <si>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</si>
  <si>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</si>
  <si>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</si>
  <si>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</si>
  <si>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</si>
  <si>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</si>
  <si>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</si>
  <si>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</si>
  <si>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</si>
  <si>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</si>
  <si>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</si>
  <si>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</si>
  <si>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</si>
  <si>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</si>
  <si>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</si>
  <si>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</si>
  <si>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</si>
  <si>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</si>
  <si>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</si>
  <si>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</si>
  <si>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</si>
  <si>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</si>
  <si>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</si>
  <si>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</si>
  <si>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</si>
  <si>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</si>
  <si>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</si>
  <si>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</si>
  <si>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</si>
  <si>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</si>
  <si>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</si>
  <si>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</si>
  <si>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</si>
  <si>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</si>
  <si>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</si>
  <si>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</si>
  <si>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</si>
  <si>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</si>
  <si>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</si>
  <si>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</si>
  <si>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</si>
  <si>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</si>
  <si>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</si>
  <si>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</si>
  <si>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</si>
  <si>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</si>
  <si>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</si>
  <si>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</si>
  <si>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</si>
  <si>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</si>
  <si>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</si>
  <si>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</si>
  <si>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</si>
  <si>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</si>
  <si>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</si>
  <si>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</si>
  <si>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</si>
  <si>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</si>
  <si>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</si>
  <si>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</si>
  <si>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</si>
  <si>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</si>
  <si>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</si>
  <si>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</si>
  <si>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</si>
  <si>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</si>
  <si>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</si>
  <si>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</si>
  <si>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</si>
  <si>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</si>
  <si>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</si>
  <si>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</si>
  <si>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</si>
  <si>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</si>
  <si>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</si>
  <si>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</si>
  <si>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</si>
  <si>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</si>
  <si>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</si>
  <si>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</si>
  <si>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</si>
  <si>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</si>
  <si>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</si>
  <si>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</si>
  <si>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</si>
  <si>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</si>
  <si>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</si>
  <si>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</si>
  <si>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</si>
  <si>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</si>
  <si>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</si>
  <si>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</si>
  <si>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</si>
  <si>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</si>
  <si>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</si>
  <si>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</si>
  <si>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</si>
  <si>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</si>
  <si>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</si>
  <si>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</si>
  <si>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</si>
  <si>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</si>
  <si>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</si>
  <si>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</si>
  <si>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</si>
  <si>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</si>
  <si>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</si>
  <si>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</si>
  <si>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</si>
  <si>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</si>
  <si>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</si>
  <si>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</si>
  <si>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</si>
  <si>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</si>
  <si>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</si>
  <si>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</si>
  <si>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</si>
  <si>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</si>
  <si>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</si>
  <si>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</si>
  <si>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</si>
  <si>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</si>
  <si>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</si>
  <si>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</si>
  <si>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</si>
  <si>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</si>
  <si>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</si>
  <si>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</si>
  <si>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</si>
  <si>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</si>
  <si>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</si>
  <si>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</si>
  <si>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</si>
  <si>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</si>
  <si>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</si>
  <si>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</si>
  <si>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</si>
  <si>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</si>
  <si>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</si>
  <si>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</si>
  <si>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</si>
  <si>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</si>
  <si>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</si>
  <si>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</si>
  <si>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</si>
  <si>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</si>
  <si>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</si>
  <si>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</si>
  <si>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</si>
  <si>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</si>
  <si>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</si>
  <si>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</si>
  <si>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</si>
  <si>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</si>
  <si>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</si>
  <si>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</si>
  <si>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</si>
  <si>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</si>
  <si>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</si>
  <si>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</si>
  <si>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</si>
  <si>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</si>
  <si>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</si>
  <si>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</si>
  <si>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</si>
  <si>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</si>
  <si>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</si>
  <si>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</si>
  <si>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</si>
  <si>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</si>
  <si>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</si>
  <si>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</si>
  <si>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</si>
  <si>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</si>
  <si>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</si>
  <si>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</si>
  <si>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</si>
  <si>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</si>
  <si>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</si>
  <si>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</si>
  <si>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</si>
  <si>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</si>
  <si>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</si>
  <si>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</si>
  <si>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</si>
  <si>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</si>
  <si>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</si>
  <si>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</si>
  <si>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</si>
  <si>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</si>
  <si>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</si>
  <si>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</si>
  <si>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</si>
  <si>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</si>
  <si>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</si>
  <si>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</si>
  <si>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</si>
  <si>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</si>
  <si>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</si>
  <si>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</si>
  <si>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</si>
  <si>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</si>
  <si>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</si>
  <si>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</si>
  <si>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</si>
  <si>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</si>
  <si>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</si>
  <si>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</si>
  <si>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</si>
  <si>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</si>
  <si>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</si>
  <si>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</si>
  <si>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</si>
  <si>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</si>
  <si>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</si>
  <si>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</si>
  <si>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</si>
  <si>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</si>
  <si>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</si>
  <si>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</si>
  <si>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</si>
  <si>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</si>
  <si>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</si>
  <si>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</si>
  <si>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</si>
  <si>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</si>
  <si>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</si>
  <si>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</si>
  <si>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</si>
  <si>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</si>
  <si>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</si>
  <si>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</si>
  <si>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</si>
  <si>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</si>
  <si>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</si>
  <si>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</si>
  <si>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</si>
  <si>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</si>
  <si>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</si>
  <si>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</si>
  <si>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</si>
  <si>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</si>
  <si>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</si>
  <si>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</si>
  <si>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</si>
  <si>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</si>
  <si>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</si>
  <si>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</si>
  <si>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</si>
  <si>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</si>
  <si>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</si>
  <si>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</si>
  <si>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</si>
  <si>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</si>
  <si>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</si>
  <si>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</si>
  <si>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</si>
  <si>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</si>
  <si>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</si>
  <si>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</si>
  <si>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</si>
  <si>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</si>
  <si>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</si>
  <si>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</si>
  <si>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</si>
  <si>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</si>
  <si>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</si>
  <si>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</si>
  <si>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</si>
  <si>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</si>
  <si>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</si>
  <si>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</si>
  <si>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</si>
  <si>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</si>
  <si>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</si>
  <si>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</si>
  <si>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</si>
  <si>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</si>
  <si>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</si>
  <si>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</si>
  <si>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</si>
  <si>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</si>
  <si>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</si>
  <si>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</si>
  <si>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</si>
  <si>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</si>
  <si>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</si>
  <si>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</si>
  <si>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</si>
  <si>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</si>
  <si>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</si>
  <si>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</si>
  <si>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</si>
  <si>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</si>
  <si>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</si>
  <si>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</si>
  <si>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</si>
  <si>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</si>
  <si>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</si>
  <si>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</si>
  <si>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</si>
  <si>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</si>
  <si>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</si>
  <si>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</si>
  <si>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</si>
  <si>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</si>
  <si>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</si>
  <si>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</si>
  <si>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</si>
  <si>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</si>
  <si>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</si>
  <si>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</si>
  <si>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</si>
  <si>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</si>
  <si>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</si>
  <si>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</si>
  <si>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</si>
  <si>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</si>
  <si>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</si>
  <si>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</si>
  <si>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</si>
  <si>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</si>
  <si>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</si>
  <si>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</si>
  <si>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</si>
  <si>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</si>
  <si>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</si>
  <si>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</si>
  <si>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</si>
  <si>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</si>
  <si>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</si>
  <si>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</si>
  <si>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</si>
  <si>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</si>
  <si>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</si>
  <si>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</si>
  <si>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</si>
  <si>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</si>
  <si>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</si>
  <si>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</si>
  <si>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</si>
  <si>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</si>
  <si>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</si>
  <si>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</si>
  <si>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</si>
  <si>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</si>
  <si>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</si>
  <si>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</si>
  <si>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</si>
  <si>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</si>
  <si>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</si>
  <si>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</si>
  <si>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</si>
  <si>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</si>
  <si>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</si>
  <si>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</si>
  <si>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</si>
  <si>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</si>
  <si>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</si>
  <si>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</si>
  <si>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</si>
  <si>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</si>
  <si>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</si>
  <si>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</si>
  <si>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</si>
  <si>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</si>
  <si>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</si>
  <si>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</si>
  <si>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</si>
  <si>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</si>
  <si>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</si>
  <si>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</si>
  <si>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</si>
  <si>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</si>
  <si>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</si>
  <si>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</si>
  <si>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</si>
  <si>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</si>
  <si>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</si>
  <si>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</si>
  <si>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</si>
  <si>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</si>
  <si>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</si>
  <si>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</si>
  <si>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</si>
  <si>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</si>
  <si>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</si>
  <si>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</si>
  <si>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</si>
  <si>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</si>
  <si>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</si>
  <si>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</si>
  <si>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</si>
  <si>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</si>
  <si>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</si>
  <si>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</si>
  <si>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</si>
  <si>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</si>
  <si>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</si>
  <si>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</si>
  <si>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</si>
  <si>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</si>
  <si>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</si>
  <si>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</si>
  <si>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</si>
  <si>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</si>
  <si>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</si>
  <si>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</si>
  <si>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</si>
  <si>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</si>
  <si>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</si>
  <si>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</si>
  <si>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</si>
  <si>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</si>
  <si>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</si>
  <si>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</si>
  <si>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</si>
  <si>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</si>
  <si>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</si>
  <si>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</si>
  <si>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</si>
  <si>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</si>
  <si>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</si>
  <si>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</si>
  <si>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</si>
  <si>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</si>
  <si>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</si>
  <si>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</si>
  <si>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</si>
  <si>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</si>
  <si>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</si>
  <si>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</si>
  <si>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</si>
  <si>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</si>
  <si>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</si>
  <si>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</si>
  <si>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</si>
  <si>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</si>
  <si>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</si>
  <si>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</si>
  <si>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</si>
  <si>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</si>
  <si>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</si>
  <si>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</si>
  <si>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</si>
  <si>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</si>
  <si>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</si>
  <si>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</si>
  <si>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</si>
  <si>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</si>
  <si>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</si>
  <si>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</si>
  <si>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</si>
  <si>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</si>
  <si>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</si>
  <si>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</si>
  <si>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</si>
  <si>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</si>
  <si>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</si>
  <si>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</si>
  <si>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</si>
  <si>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</si>
  <si>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</si>
  <si>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</si>
  <si>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</si>
  <si>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</si>
  <si>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</si>
  <si>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</si>
  <si>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</si>
  <si>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</si>
  <si>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</si>
  <si>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</si>
  <si>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</si>
  <si>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</si>
  <si>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</si>
  <si>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</si>
  <si>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</si>
  <si>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</si>
  <si>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</si>
  <si>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</si>
  <si>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</si>
  <si>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</si>
  <si>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</si>
  <si>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</si>
  <si>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</si>
  <si>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</si>
  <si>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</si>
  <si>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</si>
  <si>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</si>
  <si>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</si>
  <si>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</si>
  <si>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</si>
  <si>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</si>
  <si>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</si>
  <si>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</si>
  <si>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</si>
  <si>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</si>
  <si>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</si>
  <si>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</si>
  <si>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</si>
  <si>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</si>
  <si>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</si>
  <si>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</si>
  <si>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</si>
  <si>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</si>
  <si>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</si>
  <si>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</si>
  <si>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</si>
  <si>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</si>
  <si>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</si>
  <si>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</si>
  <si>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</si>
  <si>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</si>
  <si>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</si>
  <si>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</si>
  <si>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</si>
  <si>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</si>
  <si>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</si>
  <si>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</si>
  <si>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</si>
  <si>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</si>
  <si>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</si>
  <si>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</si>
  <si>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</si>
  <si>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</si>
  <si>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</si>
  <si>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</si>
  <si>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</si>
  <si>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</si>
  <si>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</si>
  <si>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</si>
  <si>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</si>
  <si>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</si>
  <si>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</si>
  <si>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</si>
  <si>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</si>
  <si>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</si>
  <si>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</si>
  <si>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</si>
  <si>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</si>
  <si>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</si>
  <si>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</si>
  <si>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</si>
  <si>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</si>
  <si>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</si>
  <si>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</si>
  <si>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</si>
  <si>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</si>
  <si>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</si>
  <si>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</si>
  <si>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</si>
  <si>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</si>
  <si>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</si>
  <si>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</si>
  <si>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</si>
  <si>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</si>
  <si>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</si>
  <si>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</si>
  <si>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</si>
  <si>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</si>
  <si>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</si>
  <si>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</si>
  <si>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</si>
  <si>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</si>
  <si>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</si>
  <si>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</si>
  <si>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</si>
  <si>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</si>
  <si>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</si>
  <si>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</si>
  <si>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</si>
  <si>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</si>
  <si>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</si>
  <si>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</si>
  <si>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</si>
  <si>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</si>
  <si>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</si>
  <si>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</si>
  <si>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</si>
  <si>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</si>
  <si>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</si>
  <si>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</si>
  <si>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</si>
  <si>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</si>
  <si>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</si>
  <si>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</si>
  <si>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</si>
  <si>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</si>
  <si>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</si>
  <si>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</si>
  <si>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</si>
  <si>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</si>
  <si>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</si>
  <si>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</si>
  <si>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</si>
  <si>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</si>
  <si>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</si>
  <si>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</si>
  <si>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</si>
  <si>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</si>
  <si>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</si>
  <si>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</si>
  <si>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</si>
  <si>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</si>
  <si>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</si>
  <si>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</si>
  <si>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</si>
  <si>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</si>
  <si>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</si>
  <si>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</si>
  <si>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</si>
  <si>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</si>
  <si>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</si>
  <si>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</si>
  <si>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</si>
  <si>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</si>
  <si>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</si>
  <si>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</si>
  <si>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</si>
  <si>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</si>
  <si>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</si>
  <si>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</si>
  <si>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</si>
  <si>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</si>
  <si>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</si>
  <si>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</si>
  <si>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</si>
  <si>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</si>
  <si>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</si>
  <si>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</si>
  <si>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</si>
  <si>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</si>
  <si>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</si>
  <si>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</si>
  <si>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</si>
  <si>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</si>
  <si>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</si>
  <si>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</si>
  <si>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</si>
  <si>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</si>
  <si>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</si>
  <si>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</si>
  <si>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</si>
  <si>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</si>
  <si>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</si>
  <si>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</si>
  <si>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</si>
  <si>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</si>
  <si>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</si>
  <si>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</si>
  <si>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</si>
  <si>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</si>
  <si>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</si>
  <si>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</si>
  <si>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</si>
  <si>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</si>
  <si>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</si>
  <si>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</si>
  <si>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</si>
  <si>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</si>
  <si>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</si>
  <si>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</si>
  <si>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</si>
  <si>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</si>
  <si>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</si>
  <si>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</si>
  <si>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</si>
  <si>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</si>
  <si>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</si>
  <si>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</si>
  <si>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</si>
  <si>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</si>
  <si>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</si>
  <si>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</si>
  <si>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</si>
  <si>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</si>
  <si>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</si>
  <si>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</si>
  <si>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</si>
  <si>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</si>
  <si>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</si>
  <si>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</si>
  <si>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</si>
  <si>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</si>
  <si>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</si>
  <si>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</si>
  <si>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</si>
  <si>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</si>
  <si>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</si>
  <si>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</si>
  <si>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</si>
  <si>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</si>
  <si>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</si>
  <si>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</si>
  <si>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</si>
  <si>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</si>
  <si>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</si>
  <si>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</si>
  <si>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</si>
  <si>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</si>
  <si>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</si>
  <si>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</si>
  <si>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</si>
  <si>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</si>
  <si>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</si>
  <si>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</si>
  <si>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</si>
  <si>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</si>
  <si>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</si>
  <si>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</si>
  <si>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</si>
  <si>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</si>
  <si>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</si>
  <si>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</si>
  <si>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</si>
  <si>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</si>
  <si>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</si>
  <si>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</si>
  <si>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</si>
  <si>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</si>
  <si>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</si>
  <si>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</si>
  <si>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</si>
  <si>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</si>
  <si>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</si>
  <si>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</si>
  <si>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</si>
  <si>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</si>
  <si>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</si>
  <si>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</si>
  <si>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</si>
  <si>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</si>
  <si>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</si>
  <si>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</si>
  <si>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</si>
  <si>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</si>
  <si>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</si>
  <si>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</si>
  <si>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</si>
  <si>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</si>
  <si>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</si>
  <si>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</si>
  <si>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</si>
  <si>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</si>
  <si>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</si>
  <si>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</si>
  <si>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</si>
  <si>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</si>
  <si>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</si>
  <si>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</si>
  <si>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</si>
  <si>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</si>
  <si>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</si>
  <si>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</si>
  <si>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</si>
  <si>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</si>
  <si>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</si>
  <si>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</si>
  <si>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</si>
  <si>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</si>
  <si>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</si>
  <si>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</si>
  <si>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</si>
  <si>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</si>
  <si>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</si>
  <si>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</si>
  <si>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</si>
  <si>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</si>
  <si>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</si>
  <si>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</si>
  <si>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</si>
  <si>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</si>
  <si>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</si>
  <si>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</si>
  <si>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</si>
  <si>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</si>
  <si>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</si>
  <si>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</si>
  <si>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</si>
  <si>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</si>
  <si>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</si>
  <si>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</si>
  <si>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</si>
  <si>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</si>
  <si>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</si>
  <si>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</si>
  <si>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</si>
  <si>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</si>
  <si>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</si>
  <si>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</si>
  <si>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</si>
  <si>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</si>
  <si>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</si>
  <si>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</si>
  <si>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</si>
  <si>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</si>
  <si>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</si>
  <si>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</si>
  <si>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</si>
  <si>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</si>
  <si>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</si>
  <si>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</si>
  <si>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</si>
  <si>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</si>
  <si>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</si>
  <si>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</si>
  <si>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</si>
  <si>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</si>
  <si>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</si>
  <si>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</si>
  <si>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</si>
  <si>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</si>
  <si>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</si>
  <si>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</si>
  <si>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</si>
  <si>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</si>
  <si>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</si>
  <si>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</si>
  <si>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</si>
  <si>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</si>
  <si>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</si>
  <si>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</si>
  <si>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</si>
  <si>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</si>
  <si>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</si>
  <si>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</si>
  <si>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</si>
  <si>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</si>
  <si>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</si>
  <si>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</si>
  <si>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</si>
  <si>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</si>
  <si>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</si>
  <si>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</si>
  <si>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</si>
  <si>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</si>
  <si>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</si>
  <si>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</si>
  <si>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</si>
  <si>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</si>
  <si>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</si>
  <si>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</si>
  <si>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</si>
  <si>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</si>
  <si>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</si>
  <si>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</si>
  <si>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</si>
  <si>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</si>
  <si>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</si>
  <si>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</si>
  <si>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</si>
  <si>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</si>
  <si>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</si>
  <si>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</si>
  <si>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</si>
  <si>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</si>
  <si>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</si>
  <si>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</si>
  <si>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</si>
  <si>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</si>
  <si>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</si>
  <si>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</si>
  <si>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</si>
  <si>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</si>
  <si>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</si>
  <si>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</si>
  <si>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</si>
  <si>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</si>
  <si>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</si>
  <si>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</si>
  <si>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</si>
  <si>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</si>
  <si>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</si>
  <si>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</si>
  <si>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</si>
  <si>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</si>
  <si>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</si>
  <si>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</si>
  <si>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</si>
  <si>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</si>
  <si>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</si>
  <si>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</si>
  <si>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</si>
  <si>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</si>
  <si>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</si>
  <si>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</si>
  <si>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</si>
  <si>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</si>
  <si>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</si>
  <si>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</si>
  <si>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</si>
  <si>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</si>
  <si>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</si>
  <si>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</si>
  <si>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</si>
  <si>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</si>
  <si>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</si>
  <si>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</si>
  <si>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</si>
  <si>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</si>
  <si>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</si>
  <si>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</si>
  <si>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</si>
  <si>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</si>
  <si>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</si>
  <si>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</si>
  <si>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</si>
  <si>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</si>
  <si>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</si>
  <si>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</si>
  <si>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</si>
  <si>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</si>
  <si>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</si>
  <si>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</si>
  <si>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</si>
  <si>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</si>
  <si>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</si>
  <si>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</si>
  <si>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</si>
  <si>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</si>
  <si>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</si>
  <si>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</si>
  <si>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</si>
  <si>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</si>
  <si>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</si>
  <si>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</si>
  <si>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</si>
  <si>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</si>
  <si>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</si>
  <si>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</si>
  <si>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</si>
  <si>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</si>
  <si>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</si>
  <si>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</si>
  <si>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</si>
  <si>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</si>
  <si>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</si>
  <si>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</si>
  <si>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</si>
  <si>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</si>
  <si>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</si>
  <si>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</si>
  <si>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</si>
  <si>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</si>
  <si>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</si>
  <si>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</si>
  <si>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</si>
  <si>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</si>
  <si>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</si>
  <si>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</si>
  <si>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</si>
  <si>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</si>
  <si>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</si>
  <si>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</si>
  <si>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</si>
  <si>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</si>
  <si>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</si>
  <si>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</si>
  <si>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</si>
  <si>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</si>
  <si>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</si>
  <si>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</si>
  <si>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</si>
  <si>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</si>
  <si>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</si>
  <si>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</si>
  <si>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</si>
  <si>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</si>
  <si>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</si>
  <si>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</si>
  <si>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</si>
  <si>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</si>
  <si>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</si>
  <si>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</si>
  <si>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</si>
  <si>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</si>
  <si>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</si>
  <si>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</si>
  <si>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</si>
  <si>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</si>
  <si>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</si>
  <si>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</si>
  <si>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</si>
  <si>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</si>
  <si>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</si>
  <si>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</si>
  <si>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</si>
  <si>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</si>
  <si>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</si>
  <si>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</si>
  <si>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</si>
  <si>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</si>
  <si>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</si>
  <si>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</si>
  <si>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</si>
  <si>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</si>
  <si>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</si>
  <si>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</si>
  <si>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</si>
  <si>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</si>
  <si>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</si>
  <si>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</si>
  <si>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</si>
  <si>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</si>
  <si>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</si>
  <si>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</si>
  <si>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</si>
  <si>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</si>
  <si>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</si>
  <si>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</si>
  <si>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</si>
  <si>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</si>
  <si>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</si>
  <si>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</si>
  <si>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</si>
  <si>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</si>
  <si>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</si>
  <si>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</si>
  <si>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</si>
  <si>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</si>
  <si>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</si>
  <si>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</si>
  <si>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</si>
  <si>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</si>
  <si>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</si>
  <si>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</si>
  <si>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</si>
  <si>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</si>
  <si>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</si>
  <si>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</si>
  <si>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</si>
  <si>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</si>
  <si>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</si>
  <si>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</si>
  <si>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</si>
  <si>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</si>
  <si>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</si>
  <si>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</si>
  <si>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</si>
  <si>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</si>
  <si>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</si>
  <si>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</si>
  <si>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</si>
  <si>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</si>
  <si>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</si>
  <si>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</si>
  <si>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</si>
  <si>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</si>
  <si>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</si>
  <si>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</si>
  <si>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</si>
  <si>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</si>
  <si>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</si>
  <si>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</si>
  <si>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</si>
  <si>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</si>
  <si>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</si>
  <si>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</si>
  <si>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</si>
  <si>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</si>
  <si>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</si>
  <si>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</si>
  <si>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</si>
  <si>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</si>
  <si>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</si>
  <si>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</si>
  <si>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</si>
  <si>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</si>
  <si>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</si>
  <si>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</si>
  <si>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</si>
  <si>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</si>
  <si>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</si>
  <si>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</si>
  <si>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</si>
  <si>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</si>
  <si>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</si>
  <si>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</si>
  <si>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</si>
  <si>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</si>
  <si>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</si>
  <si>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</si>
  <si>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</si>
  <si>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</si>
  <si>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</si>
  <si>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</si>
  <si>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</si>
  <si>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</si>
  <si>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</si>
  <si>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</si>
  <si>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</si>
  <si>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</si>
  <si>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</si>
  <si>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</si>
  <si>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</si>
  <si>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</si>
  <si>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</si>
  <si>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</si>
  <si>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</si>
  <si>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</si>
  <si>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</si>
  <si>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</si>
  <si>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</si>
  <si>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</si>
  <si>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</si>
  <si>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</si>
  <si>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</si>
  <si>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</si>
  <si>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</si>
  <si>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</si>
  <si>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</si>
  <si>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</si>
  <si>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</si>
  <si>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</si>
  <si>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</si>
  <si>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</si>
  <si>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</si>
  <si>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</si>
  <si>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</si>
  <si>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</si>
  <si>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</si>
  <si>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</si>
  <si>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</si>
  <si>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</si>
  <si>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</si>
  <si>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</si>
  <si>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</si>
  <si>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</si>
  <si>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</si>
  <si>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</si>
  <si>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</si>
  <si>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</si>
  <si>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</si>
  <si>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</si>
  <si>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</si>
  <si>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</si>
  <si>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</si>
  <si>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</si>
  <si>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</si>
  <si>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</si>
  <si>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</si>
  <si>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</si>
  <si>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</si>
  <si>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</si>
  <si>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</si>
  <si>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</si>
  <si>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</si>
  <si>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</si>
  <si>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</si>
  <si>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</si>
  <si>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</si>
  <si>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</si>
  <si>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</si>
  <si>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</si>
  <si>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</si>
  <si>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</si>
  <si>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</si>
  <si>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</si>
  <si>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</si>
  <si>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</si>
  <si>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</si>
  <si>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</si>
  <si>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</si>
  <si>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</si>
  <si>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</si>
  <si>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</si>
  <si>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</si>
  <si>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</si>
  <si>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</si>
  <si>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</si>
  <si>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</si>
  <si>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</si>
  <si>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</si>
  <si>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</si>
  <si>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</si>
  <si>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</si>
  <si>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</si>
  <si>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</si>
  <si>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</si>
  <si>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</si>
  <si>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</si>
  <si>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</si>
  <si>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</si>
  <si>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</si>
  <si>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</si>
  <si>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</si>
  <si>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</si>
  <si>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</si>
  <si>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</si>
  <si>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</si>
  <si>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</si>
  <si>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</si>
  <si>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</si>
  <si>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</si>
  <si>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</si>
  <si>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</si>
  <si>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</si>
  <si>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</si>
  <si>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</si>
  <si>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</si>
  <si>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</si>
  <si>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</si>
  <si>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</si>
  <si>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</si>
  <si>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</si>
  <si>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</si>
  <si>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</si>
  <si>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</si>
  <si>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</si>
  <si>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</si>
  <si>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</si>
  <si>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</si>
  <si>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</si>
  <si>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</si>
  <si>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</si>
  <si>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</si>
  <si>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</si>
  <si>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</si>
  <si>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</si>
  <si>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</si>
  <si>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</si>
  <si>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</si>
  <si>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</si>
  <si>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</si>
  <si>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</si>
  <si>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</si>
  <si>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</si>
  <si>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</si>
  <si>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</si>
  <si>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</si>
  <si>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</si>
  <si>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</si>
  <si>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</si>
  <si>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</si>
  <si>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</si>
  <si>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</si>
  <si>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</si>
  <si>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</si>
  <si>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</si>
  <si>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</si>
  <si>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</si>
  <si>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</si>
  <si>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</si>
  <si>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</si>
  <si>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</si>
  <si>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</si>
  <si>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</si>
  <si>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</si>
  <si>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</si>
  <si>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</si>
  <si>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</si>
  <si>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</si>
  <si>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</si>
  <si>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</si>
  <si>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</si>
  <si>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</si>
  <si>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</si>
  <si>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</si>
  <si>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</si>
  <si>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</si>
  <si>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</si>
  <si>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</si>
  <si>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</si>
  <si>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</si>
  <si>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</si>
  <si>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</si>
  <si>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</si>
  <si>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</si>
  <si>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</si>
  <si>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</si>
  <si>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</si>
  <si>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</si>
  <si>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</si>
  <si>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</si>
  <si>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</si>
  <si>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</si>
  <si>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</si>
  <si>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</si>
  <si>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</si>
  <si>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</si>
  <si>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</si>
  <si>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</si>
  <si>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</si>
  <si>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</si>
  <si>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</si>
  <si>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</si>
  <si>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</si>
  <si>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</si>
  <si>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</si>
  <si>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</si>
  <si>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</si>
  <si>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</si>
  <si>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</si>
  <si>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</si>
  <si>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</si>
  <si>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</si>
  <si>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</si>
  <si>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</si>
  <si>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</si>
  <si>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</si>
  <si>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</si>
  <si>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</si>
  <si>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</si>
  <si>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</si>
  <si>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</si>
  <si>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</si>
  <si>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</si>
  <si>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</si>
  <si>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</si>
  <si>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</si>
  <si>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</si>
  <si>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</si>
  <si>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</si>
  <si>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</si>
  <si>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</si>
  <si>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</si>
  <si>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</si>
  <si>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</si>
  <si>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</si>
  <si>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</si>
  <si>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</si>
  <si>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</si>
  <si>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</si>
  <si>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</si>
  <si>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</si>
  <si>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</si>
  <si>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</si>
  <si>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</si>
  <si>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</si>
  <si>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</si>
  <si>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</si>
  <si>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</si>
  <si>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</si>
  <si>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</si>
  <si>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</si>
  <si>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</si>
  <si>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</si>
  <si>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</si>
  <si>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</si>
  <si>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</si>
  <si>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</si>
  <si>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</si>
  <si>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</si>
  <si>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</si>
  <si>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</si>
  <si>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</si>
  <si>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</si>
  <si>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</si>
  <si>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</si>
  <si>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</si>
  <si>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</si>
  <si>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</si>
  <si>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</si>
  <si>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</si>
  <si>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</si>
  <si>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</si>
  <si>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</si>
  <si>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</si>
  <si>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</si>
  <si>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</si>
  <si>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</si>
  <si>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</si>
  <si>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</si>
  <si>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</si>
  <si>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</si>
  <si>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</si>
  <si>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</si>
  <si>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</si>
  <si>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</si>
  <si>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</si>
  <si>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</si>
  <si>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</si>
  <si>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</si>
  <si>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</si>
  <si>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</si>
  <si>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</si>
  <si>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</si>
  <si>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</si>
  <si>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</si>
  <si>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</si>
  <si>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</si>
  <si>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</si>
  <si>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</si>
  <si>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</si>
  <si>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</si>
  <si>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</si>
  <si>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</si>
  <si>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</si>
  <si>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</si>
  <si>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</si>
  <si>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</si>
  <si>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</si>
  <si>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</si>
  <si>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</si>
  <si>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</si>
  <si>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</si>
  <si>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</si>
  <si>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</si>
  <si>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</si>
  <si>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</si>
  <si>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</si>
  <si>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</si>
  <si>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</si>
  <si>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</si>
  <si>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</si>
  <si>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</si>
  <si>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</si>
  <si>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</si>
  <si>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</si>
  <si>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</si>
  <si>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</si>
  <si>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</si>
  <si>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</si>
  <si>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</si>
  <si>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</si>
  <si>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</si>
  <si>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</si>
  <si>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</si>
  <si>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</si>
  <si>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</si>
  <si>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</si>
  <si>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</si>
  <si>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</si>
  <si>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</si>
  <si>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</si>
  <si>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</si>
  <si>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</si>
  <si>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</si>
  <si>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</si>
  <si>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</si>
  <si>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</si>
  <si>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</si>
  <si>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</si>
  <si>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</si>
  <si>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</si>
  <si>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</si>
  <si>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</si>
  <si>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</si>
  <si>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</si>
  <si>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</si>
  <si>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</si>
  <si>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</si>
  <si>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</si>
  <si>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</si>
  <si>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</si>
  <si>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</si>
  <si>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</si>
  <si>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</si>
  <si>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</si>
  <si>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</si>
  <si>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</si>
  <si>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</si>
  <si>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</si>
  <si>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</si>
  <si>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</si>
  <si>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</si>
  <si>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</si>
  <si>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</si>
  <si>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</si>
  <si>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</si>
  <si>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</si>
  <si>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</si>
  <si>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</si>
  <si>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</si>
  <si>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</si>
  <si>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</si>
  <si>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</si>
  <si>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</si>
  <si>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</si>
  <si>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</si>
  <si>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</si>
  <si>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</si>
  <si>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</si>
  <si>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</si>
  <si>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</si>
  <si>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</si>
  <si>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</si>
  <si>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</si>
  <si>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</si>
  <si>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</si>
  <si>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</si>
  <si>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</si>
  <si>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</si>
  <si>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</si>
  <si>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</si>
  <si>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</si>
  <si>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</si>
  <si>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</si>
  <si>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</si>
  <si>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</si>
  <si>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</si>
  <si>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</si>
  <si>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</si>
  <si>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</si>
  <si>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</si>
  <si>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</si>
  <si>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</si>
  <si>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</si>
  <si>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</si>
  <si>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</si>
  <si>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</si>
  <si>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</si>
  <si>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</si>
  <si>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</si>
  <si>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</si>
  <si>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</si>
  <si>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</si>
  <si>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</si>
  <si>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</si>
  <si>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</si>
  <si>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</si>
  <si>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</si>
  <si>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</si>
  <si>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</si>
  <si>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</si>
  <si>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</si>
  <si>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</si>
  <si>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</si>
  <si>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</si>
  <si>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</si>
  <si>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</si>
  <si>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</si>
  <si>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</si>
  <si>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</si>
  <si>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</si>
  <si>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</si>
  <si>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</si>
  <si>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</si>
  <si>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</si>
  <si>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</si>
  <si>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</si>
  <si>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</si>
  <si>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</si>
  <si>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</si>
  <si>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</si>
  <si>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</si>
  <si>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</si>
  <si>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</si>
  <si>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</si>
  <si>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</si>
  <si>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</si>
  <si>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</si>
  <si>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</si>
  <si>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</si>
  <si>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</si>
  <si>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</si>
  <si>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</si>
  <si>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</si>
  <si>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</si>
  <si>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</si>
  <si>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</si>
  <si>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</si>
  <si>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</si>
  <si>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</si>
  <si>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</si>
  <si>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</si>
  <si>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</si>
  <si>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</si>
  <si>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</si>
  <si>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</si>
  <si>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</si>
  <si>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</si>
  <si>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</si>
  <si>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</si>
  <si>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</si>
  <si>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</si>
  <si>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</si>
  <si>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</si>
  <si>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</si>
  <si>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</si>
  <si>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</si>
  <si>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</si>
  <si>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</si>
  <si>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</si>
  <si>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</si>
  <si>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</si>
  <si>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</si>
  <si>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</si>
  <si>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</si>
  <si>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</si>
  <si>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</si>
  <si>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</si>
  <si>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</si>
  <si>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</si>
  <si>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</si>
  <si>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</si>
  <si>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</si>
  <si>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</si>
  <si>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</si>
  <si>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</si>
  <si>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</si>
  <si>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</si>
  <si>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</si>
  <si>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</si>
  <si>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</si>
  <si>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</si>
  <si>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</si>
  <si>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</si>
  <si>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</si>
  <si>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</si>
  <si>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</si>
  <si>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</si>
  <si>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</si>
  <si>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</si>
  <si>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</si>
  <si>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</si>
  <si>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</si>
  <si>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</si>
  <si>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</si>
  <si>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</si>
  <si>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</si>
  <si>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</si>
  <si>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</si>
  <si>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</si>
  <si>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</si>
  <si>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</si>
  <si>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</si>
  <si>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</si>
  <si>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</si>
  <si>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</si>
  <si>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</si>
  <si>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</si>
  <si>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</si>
  <si>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</si>
  <si>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</si>
  <si>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</si>
  <si>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</si>
  <si>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</si>
  <si>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</si>
  <si>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</si>
  <si>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</si>
  <si>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</si>
  <si>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</si>
  <si>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</si>
  <si>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</si>
  <si>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</si>
  <si>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</si>
  <si>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</si>
  <si>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</si>
  <si>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</si>
  <si>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</si>
  <si>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</si>
  <si>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</si>
  <si>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</si>
  <si>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</si>
  <si>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</si>
  <si>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</si>
  <si>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</si>
  <si>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</si>
  <si>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</si>
  <si>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</si>
  <si>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</si>
  <si>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</si>
  <si>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</si>
  <si>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</si>
  <si>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</si>
  <si>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</si>
  <si>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</si>
  <si>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</si>
  <si>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</si>
  <si>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</si>
  <si>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</si>
  <si>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</si>
  <si>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</si>
  <si>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</si>
  <si>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</si>
  <si>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</si>
  <si>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</si>
  <si>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</si>
  <si>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</si>
  <si>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</si>
  <si>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</si>
  <si>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</si>
  <si>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</si>
  <si>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</si>
  <si>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</si>
  <si>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</si>
  <si>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</si>
  <si>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</si>
  <si>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</si>
  <si>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</si>
  <si>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</si>
  <si>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</si>
  <si>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</si>
  <si>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</si>
  <si>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</si>
  <si>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</si>
  <si>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</si>
  <si>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</si>
  <si>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</si>
  <si>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</si>
  <si>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</si>
  <si>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</si>
  <si>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</si>
  <si>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</si>
  <si>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</si>
  <si>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</si>
  <si>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</si>
  <si>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</si>
  <si>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</si>
  <si>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</si>
  <si>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</si>
  <si>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</si>
  <si>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</si>
  <si>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</si>
  <si>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</si>
  <si>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</si>
  <si>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</si>
  <si>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</si>
  <si>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</si>
  <si>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</si>
  <si>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</si>
  <si>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</si>
  <si>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</si>
  <si>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</si>
  <si>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</si>
  <si>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</si>
  <si>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</si>
  <si>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</si>
  <si>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</si>
  <si>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</si>
  <si>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</si>
  <si>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</si>
  <si>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</si>
  <si>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</si>
  <si>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</si>
  <si>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</si>
  <si>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</si>
  <si>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</si>
  <si>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</si>
  <si>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</si>
  <si>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</si>
  <si>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</si>
  <si>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</si>
  <si>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</si>
  <si>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</si>
  <si>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</si>
  <si>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</si>
  <si>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</si>
  <si>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</si>
  <si>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</si>
  <si>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</si>
  <si>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</si>
  <si>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</si>
  <si>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</si>
  <si>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</si>
  <si>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</si>
  <si>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</si>
  <si>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</si>
  <si>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</si>
  <si>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</si>
  <si>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</si>
  <si>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</si>
  <si>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</si>
  <si>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</si>
  <si>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</si>
  <si>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</si>
  <si>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</si>
  <si>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</si>
  <si>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</si>
  <si>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</si>
  <si>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</si>
  <si>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</si>
  <si>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</si>
  <si>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</si>
  <si>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</si>
  <si>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</si>
  <si>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</si>
  <si>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</si>
  <si>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</si>
  <si>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</si>
  <si>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</si>
  <si>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</si>
  <si>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</si>
  <si>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</si>
  <si>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</si>
  <si>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</si>
  <si>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</si>
  <si>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</si>
  <si>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</si>
  <si>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</si>
  <si>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</si>
  <si>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</si>
  <si>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</si>
  <si>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</si>
  <si>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</si>
  <si>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</si>
  <si>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</si>
  <si>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</si>
  <si>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</si>
  <si>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</si>
  <si>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</si>
  <si>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</si>
  <si>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</si>
  <si>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</si>
  <si>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</si>
  <si>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</si>
  <si>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</si>
  <si>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</si>
  <si>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</si>
  <si>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</si>
  <si>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</si>
  <si>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</si>
  <si>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</si>
  <si>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</si>
  <si>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</si>
  <si>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</si>
  <si>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</si>
  <si>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</si>
  <si>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</si>
  <si>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</si>
  <si>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</si>
  <si>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</si>
  <si>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</si>
  <si>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</si>
  <si>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</si>
  <si>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</si>
  <si>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</si>
  <si>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</si>
  <si>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</si>
  <si>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</si>
  <si>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</si>
  <si>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</si>
  <si>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</si>
  <si>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</si>
  <si>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</si>
  <si>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</si>
  <si>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</si>
  <si>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</si>
  <si>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</si>
  <si>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</si>
  <si>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</si>
  <si>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</si>
  <si>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</si>
  <si>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</si>
  <si>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</si>
  <si>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</si>
  <si>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</si>
  <si>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</si>
  <si>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</si>
  <si>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</si>
  <si>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</si>
  <si>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</si>
  <si>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</si>
  <si>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</si>
  <si>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</si>
  <si>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</si>
  <si>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</si>
  <si>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</si>
  <si>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</si>
  <si>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</si>
  <si>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</si>
  <si>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</si>
  <si>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</si>
  <si>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</si>
  <si>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</si>
  <si>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</si>
  <si>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</si>
  <si>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</si>
  <si>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</si>
  <si>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</si>
  <si>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</si>
  <si>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</si>
  <si>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</si>
  <si>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</si>
  <si>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</si>
  <si>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</si>
  <si>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</si>
  <si>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</si>
  <si>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</si>
  <si>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</si>
  <si>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</si>
  <si>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</si>
  <si>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</si>
  <si>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</si>
  <si>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</si>
  <si>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</si>
  <si>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</si>
  <si>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</si>
  <si>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</si>
  <si>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</si>
  <si>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</si>
  <si>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</si>
  <si>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</si>
  <si>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</si>
  <si>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</si>
  <si>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</si>
  <si>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</si>
  <si>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</si>
  <si>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</si>
  <si>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</si>
  <si>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</si>
  <si>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</si>
  <si>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</si>
  <si>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</si>
  <si>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</si>
  <si>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</si>
  <si>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</si>
  <si>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</si>
  <si>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</si>
  <si>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</si>
  <si>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</si>
  <si>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</si>
  <si>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</si>
  <si>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</si>
  <si>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</si>
  <si>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</si>
  <si>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</si>
  <si>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</si>
  <si>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</si>
  <si>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</si>
  <si>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</si>
  <si>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</si>
  <si>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</si>
  <si>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</si>
  <si>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</si>
  <si>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</si>
  <si>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</si>
  <si>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</si>
  <si>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</si>
  <si>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</si>
  <si>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</si>
  <si>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</si>
  <si>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</si>
  <si>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</si>
  <si>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</si>
  <si>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</si>
  <si>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</si>
  <si>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</si>
  <si>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</si>
  <si>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</si>
  <si>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</si>
  <si>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</si>
  <si>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</si>
  <si>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</si>
  <si>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</si>
  <si>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</si>
  <si>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</si>
  <si>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</si>
  <si>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</si>
  <si>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</si>
  <si>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</si>
  <si>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</si>
  <si>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</si>
  <si>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</si>
  <si>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</si>
  <si>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</si>
  <si>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</si>
  <si>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</si>
  <si>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</si>
  <si>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</si>
  <si>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</si>
  <si>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</si>
  <si>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</si>
  <si>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</si>
  <si>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</si>
  <si>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</si>
  <si>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</si>
  <si>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</si>
  <si>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</si>
  <si>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</si>
  <si>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</si>
  <si>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</si>
  <si>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</si>
  <si>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</si>
  <si>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</si>
  <si>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</si>
  <si>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</si>
  <si>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</si>
  <si>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</si>
  <si>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</si>
  <si>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</si>
  <si>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</si>
  <si>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</si>
  <si>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</si>
  <si>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</si>
  <si>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</si>
  <si>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</si>
  <si>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</si>
  <si>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</si>
  <si>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</si>
  <si>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</si>
  <si>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</si>
  <si>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</si>
  <si>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</si>
  <si>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</si>
  <si>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</si>
  <si>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</si>
  <si>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</si>
  <si>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</si>
  <si>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</si>
  <si>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</si>
  <si>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</si>
  <si>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</si>
  <si>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</si>
  <si>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</si>
  <si>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</si>
  <si>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</si>
  <si>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</si>
  <si>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</si>
  <si>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</si>
  <si>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</si>
  <si>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</si>
  <si>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</si>
  <si>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</si>
  <si>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</si>
  <si>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</si>
  <si>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</si>
  <si>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</si>
  <si>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</si>
  <si>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</si>
  <si>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</si>
  <si>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</si>
  <si>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</si>
  <si>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</si>
  <si>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</si>
  <si>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</si>
  <si>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</si>
  <si>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</si>
  <si>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</si>
  <si>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</si>
  <si>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</si>
  <si>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</si>
  <si>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</si>
  <si>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</si>
  <si>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</si>
  <si>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</si>
  <si>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</si>
  <si>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</si>
  <si>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</si>
  <si>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</si>
  <si>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</si>
  <si>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</si>
  <si>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</si>
  <si>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</si>
  <si>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</si>
  <si>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</si>
  <si>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</si>
  <si>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</si>
  <si>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</si>
  <si>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</si>
  <si>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</si>
  <si>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</si>
  <si>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</si>
  <si>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</si>
  <si>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</si>
  <si>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</si>
  <si>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</si>
  <si>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</si>
  <si>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</si>
  <si>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</si>
  <si>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</si>
  <si>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</si>
  <si>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</si>
  <si>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</si>
  <si>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</si>
  <si>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</si>
  <si>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</si>
  <si>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</si>
  <si>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</si>
  <si>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</si>
  <si>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</si>
  <si>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</si>
  <si>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</si>
  <si>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</si>
  <si>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</si>
  <si>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</si>
  <si>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</si>
  <si>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</si>
  <si>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</si>
  <si>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</si>
  <si>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</si>
  <si>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</si>
  <si>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</si>
  <si>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</si>
  <si>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</si>
  <si>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</si>
  <si>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</si>
  <si>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</si>
  <si>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</si>
  <si>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</si>
  <si>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</si>
  <si>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</si>
  <si>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</si>
  <si>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</si>
  <si>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</si>
  <si>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</si>
  <si>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</si>
  <si>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</si>
  <si>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</si>
  <si>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</si>
  <si>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</si>
  <si>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</si>
  <si>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</si>
  <si>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</si>
  <si>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</si>
  <si>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</si>
  <si>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</si>
  <si>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</si>
  <si>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</si>
  <si>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</si>
  <si>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</si>
  <si>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</si>
  <si>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</si>
  <si>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</si>
  <si>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</si>
  <si>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</si>
  <si>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</si>
  <si>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</si>
  <si>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</si>
  <si>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</si>
  <si>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</si>
  <si>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</si>
  <si>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</si>
  <si>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</si>
  <si>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</si>
  <si>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</si>
  <si>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</si>
  <si>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</si>
  <si>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</si>
  <si>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</si>
  <si>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</si>
  <si>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</si>
  <si>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</si>
  <si>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</si>
  <si>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</si>
  <si>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</si>
  <si>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</si>
  <si>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</si>
  <si>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</si>
  <si>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</si>
  <si>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</si>
  <si>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</si>
  <si>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</si>
  <si>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</si>
  <si>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</si>
  <si>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</si>
  <si>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</si>
  <si>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</si>
  <si>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</si>
  <si>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</si>
  <si>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</si>
  <si>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</si>
  <si>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</si>
  <si>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</si>
  <si>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</si>
  <si>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</si>
  <si>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</si>
  <si>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</si>
  <si>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</si>
  <si>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</si>
  <si>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</si>
  <si>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</si>
  <si>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</si>
  <si>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</si>
  <si>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</si>
  <si>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</si>
  <si>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</si>
  <si>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</si>
  <si>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</si>
  <si>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</si>
  <si>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</si>
  <si>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</si>
  <si>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</si>
  <si>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</si>
  <si>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</si>
  <si>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</si>
  <si>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</si>
  <si>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</si>
  <si>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</si>
  <si>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</si>
  <si>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</si>
  <si>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</si>
  <si>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</si>
  <si>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</si>
  <si>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</si>
  <si>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</si>
  <si>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</si>
  <si>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</si>
  <si>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</si>
  <si>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</si>
  <si>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</si>
  <si>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</si>
  <si>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</si>
  <si>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</si>
  <si>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</si>
  <si>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</si>
  <si>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</si>
  <si>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</si>
  <si>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</si>
  <si>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</si>
  <si>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</si>
  <si>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</si>
  <si>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</si>
  <si>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</si>
  <si>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</si>
  <si>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</si>
  <si>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</si>
  <si>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</si>
  <si>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</si>
  <si>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</si>
  <si>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</si>
  <si>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</si>
  <si>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</si>
  <si>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</si>
  <si>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</si>
  <si>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</si>
  <si>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</si>
  <si>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</si>
  <si>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</si>
  <si>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</si>
  <si>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</si>
  <si>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</si>
  <si>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</si>
  <si>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</si>
  <si>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</si>
  <si>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</si>
  <si>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</si>
  <si>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</si>
  <si>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</si>
  <si>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</si>
  <si>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</si>
  <si>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</si>
  <si>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</si>
  <si>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</si>
  <si>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</si>
  <si>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</si>
  <si>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</si>
  <si>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</si>
  <si>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</si>
  <si>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</si>
  <si>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</si>
  <si>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</si>
  <si>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</si>
  <si>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</si>
  <si>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</si>
  <si>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</si>
  <si>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</si>
  <si>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</si>
  <si>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</si>
  <si>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</si>
  <si>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</si>
  <si>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</si>
  <si>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</si>
  <si>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</si>
  <si>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</si>
  <si>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</si>
  <si>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</si>
  <si>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</si>
  <si>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</si>
  <si>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</si>
  <si>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</si>
  <si>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</si>
  <si>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</si>
  <si>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</si>
  <si>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</si>
  <si>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</si>
  <si>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</si>
  <si>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</si>
  <si>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</si>
  <si>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</si>
  <si>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</si>
  <si>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</si>
  <si>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</si>
  <si>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</si>
  <si>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</si>
  <si>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</si>
  <si>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</si>
  <si>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</si>
  <si>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</si>
  <si>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</si>
  <si>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</si>
  <si>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</si>
  <si>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</si>
  <si>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</si>
  <si>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</si>
  <si>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</si>
  <si>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</si>
  <si>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</si>
  <si>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</si>
  <si>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</si>
  <si>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</si>
  <si>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</si>
  <si>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</si>
  <si>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</si>
  <si>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</si>
  <si>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</si>
  <si>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</si>
  <si>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</si>
  <si>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</si>
  <si>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</si>
  <si>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</si>
  <si>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</si>
  <si>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</si>
  <si>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</si>
  <si>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</si>
  <si>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</si>
  <si>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</si>
  <si>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</si>
  <si>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</si>
  <si>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</si>
  <si>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</si>
  <si>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</si>
  <si>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</si>
  <si>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</si>
  <si>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</si>
  <si>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</si>
  <si>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</si>
  <si>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</si>
  <si>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</si>
  <si>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</si>
  <si>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</si>
  <si>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</si>
  <si>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</si>
  <si>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</si>
  <si>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</si>
  <si>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</si>
  <si>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</si>
  <si>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</si>
  <si>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</si>
  <si>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</si>
  <si>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</si>
  <si>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</si>
  <si>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</si>
  <si>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</si>
  <si>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</si>
  <si>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</si>
  <si>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</si>
  <si>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</si>
  <si>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</si>
  <si>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</si>
  <si>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</si>
  <si>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</si>
  <si>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</si>
  <si>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</si>
  <si>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</si>
  <si>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</si>
  <si>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</si>
  <si>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</si>
  <si>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</si>
  <si>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</si>
  <si>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</si>
  <si>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</si>
  <si>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</si>
  <si>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</si>
  <si>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</si>
  <si>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</si>
  <si>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</si>
  <si>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</si>
  <si>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</si>
  <si>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</si>
  <si>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</si>
  <si>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</si>
  <si>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</si>
  <si>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</si>
  <si>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</si>
  <si>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</si>
  <si>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</si>
  <si>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</si>
  <si>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</si>
  <si>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</si>
  <si>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</si>
  <si>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</si>
  <si>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</si>
  <si>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</si>
  <si>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</si>
  <si>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</si>
  <si>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</si>
  <si>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</si>
  <si>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</si>
  <si>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</si>
  <si>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</si>
  <si>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</si>
  <si>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</si>
  <si>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</si>
  <si>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</si>
  <si>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</si>
  <si>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</si>
  <si>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</si>
  <si>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</si>
  <si>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</si>
  <si>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</si>
  <si>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</si>
  <si>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</si>
  <si>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</si>
  <si>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</si>
  <si>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</si>
  <si>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</si>
  <si>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</si>
  <si>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</si>
  <si>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</si>
  <si>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</si>
  <si>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</si>
  <si>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</si>
  <si>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</si>
  <si>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</si>
  <si>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</si>
  <si>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</si>
  <si>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</si>
  <si>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</si>
  <si>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</si>
  <si>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</si>
  <si>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</si>
  <si>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</si>
  <si>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</si>
  <si>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</si>
  <si>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</si>
  <si>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</si>
  <si>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</si>
  <si>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</si>
  <si>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</si>
  <si>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</si>
  <si>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</si>
  <si>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</si>
  <si>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</si>
  <si>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</si>
  <si>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</si>
  <si>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</si>
  <si>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</si>
  <si>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</si>
  <si>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</si>
  <si>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</si>
  <si>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</si>
  <si>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</si>
  <si>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</si>
  <si>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</si>
  <si>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</si>
  <si>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</si>
  <si>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</si>
  <si>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</si>
  <si>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</si>
  <si>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</si>
  <si>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</si>
  <si>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</si>
  <si>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</si>
  <si>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</si>
  <si>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</si>
  <si>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</si>
  <si>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</si>
  <si>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</si>
  <si>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</si>
  <si>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</si>
  <si>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</si>
  <si>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</si>
  <si>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</si>
  <si>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</si>
  <si>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</si>
  <si>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</si>
  <si>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</si>
  <si>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</si>
  <si>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</si>
  <si>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</si>
  <si>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</si>
  <si>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</si>
  <si>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</si>
  <si>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</si>
  <si>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</si>
  <si>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</si>
  <si>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</si>
  <si>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</si>
  <si>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</si>
  <si>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</si>
  <si>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</si>
  <si>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</si>
  <si>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</si>
  <si>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</si>
  <si>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</si>
  <si>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</si>
  <si>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</si>
  <si>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</si>
  <si>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</si>
  <si>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</si>
  <si>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</si>
  <si>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</si>
  <si>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</si>
  <si>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</si>
  <si>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</si>
  <si>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</si>
  <si>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</si>
  <si>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</si>
  <si>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</si>
  <si>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</si>
  <si>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</si>
  <si>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</si>
  <si>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</si>
  <si>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</si>
  <si>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</si>
  <si>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</si>
  <si>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</si>
  <si>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</si>
  <si>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</si>
  <si>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</si>
  <si>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</si>
  <si>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</si>
  <si>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</si>
  <si>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</si>
  <si>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</si>
  <si>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</si>
  <si>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</si>
  <si>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</si>
  <si>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</si>
  <si>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</si>
  <si>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</si>
  <si>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</si>
  <si>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</si>
  <si>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</si>
  <si>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</si>
  <si>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</si>
  <si>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</si>
  <si>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</si>
  <si>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</si>
  <si>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</si>
  <si>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</si>
  <si>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</si>
  <si>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</si>
  <si>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</si>
  <si>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</si>
  <si>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</si>
  <si>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</si>
  <si>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</si>
  <si>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</si>
  <si>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</si>
  <si>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</si>
  <si>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</si>
  <si>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</si>
  <si>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</si>
  <si>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</si>
  <si>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</si>
  <si>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</si>
  <si>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</si>
  <si>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</si>
  <si>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</si>
  <si>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</si>
  <si>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</si>
  <si>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</si>
  <si>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</si>
  <si>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</si>
  <si>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</si>
  <si>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</si>
  <si>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</si>
  <si>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</si>
  <si>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</si>
  <si>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</si>
  <si>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</si>
  <si>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</si>
  <si>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</si>
  <si>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</si>
  <si>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</si>
  <si>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</si>
  <si>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</si>
  <si>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</si>
  <si>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</si>
  <si>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</si>
  <si>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</si>
  <si>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</si>
  <si>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</si>
  <si>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</si>
  <si>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</si>
  <si>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</si>
  <si>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</si>
  <si>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</si>
  <si>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</si>
  <si>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</si>
  <si>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</si>
  <si>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</si>
  <si>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</si>
  <si>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</si>
  <si>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</si>
  <si>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</si>
  <si>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</si>
  <si>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</si>
  <si>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</si>
  <si>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</si>
  <si>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</si>
  <si>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</si>
  <si>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</si>
  <si>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</si>
  <si>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</si>
  <si>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</si>
  <si>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</si>
  <si>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</si>
  <si>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</si>
  <si>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</si>
  <si>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</si>
  <si>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</si>
  <si>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</si>
  <si>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</si>
  <si>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</si>
  <si>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</si>
  <si>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</si>
  <si>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</si>
  <si>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</si>
  <si>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</si>
  <si>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</si>
  <si>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</si>
  <si>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</si>
  <si>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</si>
  <si>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</si>
  <si>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</si>
  <si>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</si>
  <si>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</si>
  <si>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</si>
  <si>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</si>
  <si>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</si>
  <si>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</si>
  <si>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</si>
  <si>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</si>
  <si>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</si>
  <si>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</si>
  <si>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</si>
  <si>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</si>
  <si>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</si>
  <si>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</si>
  <si>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</si>
  <si>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</si>
  <si>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</si>
  <si>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</si>
  <si>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</si>
  <si>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</si>
  <si>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</si>
  <si>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</si>
  <si>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</si>
  <si>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</si>
  <si>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</si>
  <si>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</si>
  <si>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</si>
  <si>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</si>
  <si>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</si>
  <si>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</si>
  <si>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</si>
  <si>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</si>
  <si>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</si>
  <si>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</si>
  <si>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</si>
  <si>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</si>
  <si>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</si>
  <si>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</si>
  <si>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</si>
  <si>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</si>
  <si>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</si>
  <si>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</si>
  <si>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</si>
  <si>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</si>
  <si>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</si>
  <si>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</si>
  <si>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</si>
  <si>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</si>
  <si>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</si>
  <si>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</si>
  <si>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</si>
  <si>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</si>
  <si>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</si>
  <si>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</si>
  <si>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</si>
  <si>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</si>
  <si>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</si>
  <si>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</si>
  <si>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</si>
  <si>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</si>
  <si>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</si>
  <si>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</si>
  <si>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</si>
  <si>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</si>
  <si>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</si>
  <si>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</si>
  <si>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</si>
  <si>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</si>
  <si>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</si>
  <si>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</si>
  <si>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</si>
  <si>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</si>
  <si>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</si>
  <si>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</si>
  <si>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</si>
  <si>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</si>
  <si>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</si>
  <si>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</si>
  <si>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</si>
  <si>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</si>
  <si>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</si>
  <si>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</si>
  <si>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</si>
  <si>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</si>
  <si>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</si>
  <si>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</si>
  <si>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</si>
  <si>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</si>
  <si>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</si>
  <si>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</si>
  <si>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</si>
  <si>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</si>
  <si>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</si>
  <si>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</si>
  <si>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</si>
  <si>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</si>
  <si>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</si>
  <si>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</si>
  <si>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</si>
  <si>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</si>
  <si>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</si>
  <si>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</si>
  <si>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</si>
  <si>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</si>
  <si>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</si>
  <si>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</si>
  <si>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</si>
  <si>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</si>
  <si>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</si>
  <si>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</si>
  <si>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</si>
  <si>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</si>
  <si>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</si>
  <si>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</si>
  <si>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</si>
  <si>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</si>
  <si>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</si>
  <si>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</si>
  <si>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</si>
  <si>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</si>
  <si>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</si>
  <si>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</si>
  <si>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</si>
  <si>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</si>
  <si>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</si>
  <si>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</si>
  <si>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</si>
  <si>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</si>
  <si>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</si>
  <si>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</si>
  <si>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</si>
  <si>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</si>
  <si>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</si>
  <si>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</si>
  <si>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</si>
  <si>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</si>
  <si>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</si>
  <si>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</si>
  <si>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</si>
  <si>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</si>
  <si>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</si>
  <si>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</si>
  <si>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</si>
  <si>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</si>
  <si>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</si>
  <si>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</si>
  <si>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</si>
  <si>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</si>
  <si>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</si>
  <si>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</si>
  <si>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</si>
  <si>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</si>
  <si>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</si>
  <si>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</si>
  <si>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</si>
  <si>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</si>
  <si>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</si>
  <si>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</si>
  <si>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</si>
  <si>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</si>
  <si>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</si>
  <si>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</si>
  <si>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</si>
  <si>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</si>
  <si>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</si>
  <si>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</si>
  <si>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</si>
  <si>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</si>
  <si>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</si>
  <si>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</si>
  <si>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</si>
  <si>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</si>
  <si>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</si>
  <si>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</si>
  <si>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</si>
  <si>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</si>
  <si>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</si>
  <si>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</si>
  <si>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</si>
  <si>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</si>
  <si>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</si>
  <si>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</si>
  <si>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</si>
  <si>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</si>
  <si>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</si>
  <si>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</si>
  <si>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</si>
  <si>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</si>
  <si>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</si>
  <si>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</si>
  <si>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</si>
  <si>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</si>
  <si>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</si>
  <si>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</si>
  <si>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</si>
  <si>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</si>
  <si>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</si>
  <si>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</si>
  <si>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</si>
  <si>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</si>
  <si>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</si>
  <si>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</si>
  <si>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</si>
  <si>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</si>
  <si>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</si>
  <si>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</si>
  <si>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</si>
  <si>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</si>
  <si>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</si>
  <si>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</si>
  <si>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</si>
  <si>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</si>
  <si>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</si>
  <si>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</si>
  <si>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</si>
  <si>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</si>
  <si>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</si>
  <si>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</si>
  <si>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</si>
  <si>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</si>
  <si>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</si>
  <si>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</si>
  <si>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</si>
  <si>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</si>
  <si>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</si>
  <si>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</si>
  <si>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</si>
  <si>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</si>
  <si>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</si>
  <si>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</si>
  <si>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</si>
  <si>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</si>
  <si>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</si>
  <si>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</si>
  <si>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</si>
  <si>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</si>
  <si>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</si>
  <si>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</si>
  <si>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</si>
  <si>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</si>
  <si>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</si>
  <si>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</si>
  <si>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</si>
  <si>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</si>
  <si>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</si>
  <si>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</si>
  <si>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</si>
  <si>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</si>
  <si>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</si>
  <si>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</si>
  <si>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</si>
  <si>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</si>
  <si>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</si>
  <si>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</si>
  <si>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</si>
  <si>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</si>
  <si>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</si>
  <si>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</si>
  <si>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</si>
  <si>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</si>
  <si>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</si>
  <si>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</si>
  <si>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</si>
  <si>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</si>
  <si>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</si>
  <si>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</si>
  <si>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</si>
  <si>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</si>
  <si>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</si>
  <si>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</si>
  <si>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</si>
  <si>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</si>
  <si>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</si>
  <si>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</si>
  <si>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</si>
  <si>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</si>
  <si>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</si>
  <si>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</si>
  <si>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</si>
  <si>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</si>
  <si>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</si>
  <si>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</si>
  <si>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</si>
  <si>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</si>
  <si>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</si>
  <si>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</si>
  <si>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</si>
  <si>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</si>
  <si>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</si>
  <si>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</si>
  <si>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</si>
  <si>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</si>
  <si>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</si>
  <si>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</si>
  <si>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</si>
  <si>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</si>
  <si>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</si>
  <si>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</si>
  <si>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</si>
  <si>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</si>
  <si>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</si>
  <si>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</si>
  <si>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</si>
  <si>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</si>
  <si>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</si>
  <si>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</si>
  <si>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</si>
  <si>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</si>
  <si>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</si>
  <si>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</si>
  <si>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</si>
  <si>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</si>
  <si>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</si>
  <si>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</si>
  <si>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</si>
  <si>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</si>
  <si>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</si>
  <si>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</si>
  <si>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</si>
  <si>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</si>
  <si>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</si>
  <si>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</si>
  <si>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</si>
  <si>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</si>
  <si>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</si>
  <si>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</si>
  <si>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</si>
  <si>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</si>
  <si>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</si>
  <si>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</si>
  <si>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</si>
  <si>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</si>
  <si>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</si>
  <si>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</si>
  <si>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</si>
  <si>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</si>
  <si>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</si>
  <si>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</si>
  <si>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</si>
  <si>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</si>
  <si>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</si>
  <si>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</si>
  <si>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</si>
  <si>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</si>
  <si>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</si>
  <si>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</si>
  <si>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</si>
  <si>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</si>
  <si>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</si>
  <si>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</si>
  <si>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</si>
  <si>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</si>
  <si>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</si>
  <si>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</si>
  <si>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</si>
  <si>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</si>
  <si>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</si>
  <si>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</si>
  <si>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</si>
  <si>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</si>
  <si>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</si>
  <si>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</si>
  <si>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</si>
  <si>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</si>
  <si>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</si>
  <si>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</si>
  <si>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</si>
  <si>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</si>
  <si>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</si>
  <si>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</si>
  <si>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</si>
  <si>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</si>
  <si>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</si>
  <si>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</si>
  <si>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</si>
  <si>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</si>
  <si>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</si>
  <si>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</si>
  <si>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</si>
  <si>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</si>
  <si>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</si>
  <si>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</si>
  <si>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</si>
  <si>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</si>
  <si>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</si>
  <si>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</si>
  <si>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</si>
  <si>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</si>
  <si>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</si>
  <si>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</si>
  <si>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</si>
  <si>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</si>
  <si>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</si>
  <si>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</si>
  <si>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</si>
  <si>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</si>
  <si>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</si>
  <si>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</si>
  <si>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</si>
  <si>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</si>
  <si>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</si>
  <si>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</si>
  <si>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</si>
  <si>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</si>
  <si>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</si>
  <si>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</si>
  <si>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</si>
  <si>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</si>
  <si>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</si>
  <si>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</si>
  <si>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</si>
  <si>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</si>
  <si>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</si>
  <si>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</si>
  <si>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</si>
  <si>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</si>
  <si>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</si>
  <si>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</si>
  <si>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</si>
  <si>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</si>
  <si>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</si>
  <si>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</si>
  <si>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</si>
  <si>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</si>
  <si>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</si>
  <si>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</si>
  <si>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</si>
  <si>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</si>
  <si>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</si>
  <si>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</si>
  <si>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</si>
  <si>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</si>
  <si>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</si>
  <si>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</si>
  <si>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</si>
  <si>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</si>
  <si>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</si>
  <si>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</si>
  <si>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</si>
  <si>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</si>
  <si>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</si>
  <si>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</si>
  <si>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</si>
  <si>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</si>
  <si>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</si>
  <si>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</si>
  <si>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</si>
  <si>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</si>
  <si>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</si>
  <si>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</si>
  <si>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</si>
  <si>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</si>
  <si>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</si>
  <si>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</si>
  <si>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</si>
  <si>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</si>
  <si>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</si>
  <si>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</si>
  <si>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</si>
  <si>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</si>
  <si>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</si>
  <si>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</si>
  <si>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</si>
  <si>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</si>
  <si>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</si>
  <si>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</si>
  <si>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</si>
  <si>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</si>
  <si>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</si>
  <si>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</si>
  <si>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</si>
  <si>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</si>
  <si>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</si>
  <si>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</si>
  <si>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</si>
  <si>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</si>
  <si>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</si>
  <si>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</si>
  <si>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</si>
  <si>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</si>
  <si>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</si>
  <si>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</si>
  <si>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</si>
  <si>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</si>
  <si>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</si>
  <si>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</si>
  <si>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</si>
  <si>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</si>
  <si>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</si>
  <si>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</si>
  <si>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</si>
  <si>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</si>
  <si>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</si>
  <si>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</si>
  <si>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</si>
  <si>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</si>
  <si>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</si>
  <si>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</si>
  <si>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</si>
  <si>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</si>
  <si>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</si>
  <si>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</si>
  <si>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</si>
  <si>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</si>
  <si>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</si>
  <si>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</si>
  <si>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</si>
  <si>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</si>
  <si>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</si>
  <si>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</si>
  <si>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</si>
  <si>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</si>
  <si>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</si>
  <si>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</si>
  <si>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</si>
  <si>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</si>
  <si>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</si>
  <si>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</si>
  <si>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</si>
  <si>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</si>
  <si>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</si>
  <si>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</si>
  <si>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</si>
  <si>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</si>
  <si>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</si>
  <si>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</si>
  <si>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</si>
  <si>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</si>
  <si>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</si>
  <si>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</si>
  <si>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</si>
  <si>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</si>
  <si>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</si>
  <si>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</si>
  <si>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</si>
  <si>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</si>
  <si>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</si>
  <si>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</si>
  <si>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</si>
  <si>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</si>
  <si>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</si>
  <si>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</si>
  <si>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</si>
  <si>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</si>
  <si>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</si>
  <si>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</si>
  <si>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</si>
  <si>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</si>
  <si>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</si>
  <si>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</si>
  <si>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</si>
  <si>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</si>
  <si>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</si>
  <si>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</si>
  <si>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</si>
  <si>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</si>
  <si>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</si>
  <si>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</si>
  <si>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</si>
  <si>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</si>
  <si>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</si>
  <si>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</si>
  <si>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</si>
  <si>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</si>
  <si>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</si>
  <si>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</si>
  <si>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</si>
  <si>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</si>
  <si>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</si>
  <si>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</si>
  <si>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</si>
  <si>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</si>
  <si>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</si>
  <si>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</si>
  <si>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</si>
  <si>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</si>
  <si>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</si>
  <si>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</si>
  <si>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</si>
  <si>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</si>
  <si>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</si>
  <si>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</si>
  <si>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</si>
  <si>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</si>
  <si>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</si>
  <si>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</si>
  <si>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</si>
  <si>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</si>
  <si>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</si>
  <si>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</si>
  <si>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</si>
  <si>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</si>
  <si>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</si>
  <si>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</si>
  <si>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</si>
  <si>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</si>
  <si>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</si>
  <si>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</si>
  <si>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</si>
  <si>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</si>
  <si>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</si>
  <si>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</si>
  <si>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</si>
  <si>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</si>
  <si>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</si>
  <si>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</si>
  <si>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</si>
  <si>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</si>
  <si>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</si>
  <si>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</si>
  <si>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</si>
  <si>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</si>
  <si>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</si>
  <si>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</si>
  <si>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</si>
  <si>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</si>
  <si>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</si>
  <si>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</si>
  <si>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</si>
  <si>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</si>
  <si>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</si>
  <si>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</si>
  <si>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</si>
  <si>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</si>
  <si>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</si>
  <si>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</si>
  <si>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</si>
  <si>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</si>
  <si>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</si>
  <si>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</si>
  <si>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</si>
  <si>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</si>
  <si>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</si>
  <si>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</si>
  <si>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</si>
  <si>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</si>
  <si>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</si>
  <si>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</si>
  <si>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</si>
  <si>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</si>
  <si>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</si>
  <si>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</si>
  <si>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</si>
  <si>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</si>
  <si>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</si>
  <si>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</si>
  <si>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</si>
  <si>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</si>
  <si>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</si>
  <si>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</si>
  <si>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</si>
  <si>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</si>
  <si>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</si>
  <si>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</si>
  <si>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</si>
  <si>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</si>
  <si>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</si>
  <si>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</si>
  <si>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</si>
  <si>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</si>
  <si>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</si>
  <si>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</si>
  <si>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</si>
  <si>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</si>
  <si>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</si>
  <si>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</si>
  <si>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</si>
  <si>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</si>
  <si>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</si>
  <si>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</si>
  <si>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</si>
  <si>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</si>
  <si>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</si>
  <si>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</si>
  <si>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</si>
  <si>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</si>
  <si>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</si>
  <si>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</si>
  <si>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</si>
  <si>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</si>
  <si>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</si>
  <si>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</si>
  <si>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</si>
  <si>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</si>
  <si>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</si>
  <si>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</si>
  <si>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</si>
  <si>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</si>
  <si>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</si>
  <si>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</si>
  <si>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</si>
  <si>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</si>
  <si>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</si>
  <si>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</si>
  <si>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</si>
  <si>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</si>
  <si>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</si>
  <si>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</si>
  <si>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</si>
  <si>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</si>
  <si>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</si>
  <si>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</si>
  <si>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</si>
  <si>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</si>
  <si>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</si>
  <si>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</si>
  <si>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</si>
  <si>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</si>
  <si>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</si>
  <si>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</si>
  <si>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</si>
  <si>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</si>
  <si>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</si>
  <si>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</si>
  <si>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</si>
  <si>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</si>
  <si>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</si>
  <si>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</si>
  <si>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</si>
  <si>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</si>
  <si>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</si>
  <si>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</si>
  <si>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</si>
  <si>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</si>
  <si>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</si>
  <si>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</si>
  <si>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</si>
  <si>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</si>
  <si>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</si>
  <si>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</si>
  <si>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</si>
  <si>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</si>
  <si>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</si>
  <si>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</si>
  <si>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</si>
  <si>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</si>
  <si>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</si>
  <si>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</si>
  <si>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</si>
  <si>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</si>
  <si>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</si>
  <si>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</si>
  <si>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</si>
  <si>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</si>
  <si>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</si>
  <si>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</si>
  <si>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</si>
  <si>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</si>
  <si>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</si>
  <si>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</si>
  <si>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</si>
  <si>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</si>
  <si>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</si>
  <si>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</si>
  <si>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</si>
  <si>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</si>
  <si>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</si>
  <si>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</si>
  <si>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</si>
  <si>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</si>
  <si>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</si>
  <si>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</si>
  <si>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</si>
  <si>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</si>
  <si>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</si>
  <si>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</si>
  <si>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</si>
  <si>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</si>
  <si>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</si>
  <si>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</si>
  <si>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</si>
  <si>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</si>
  <si>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</si>
  <si>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</si>
  <si>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</si>
  <si>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</si>
  <si>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</si>
  <si>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</si>
  <si>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</si>
  <si>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</si>
  <si>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</si>
  <si>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</si>
  <si>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</si>
  <si>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</si>
  <si>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</si>
  <si>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</si>
  <si>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</si>
  <si>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</si>
  <si>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</si>
  <si>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</si>
  <si>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</si>
  <si>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</si>
  <si>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</si>
  <si>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</si>
  <si>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</si>
  <si>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</si>
  <si>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</si>
  <si>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</si>
  <si>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</si>
  <si>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</si>
  <si>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</si>
  <si>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</si>
  <si>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</si>
  <si>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</si>
  <si>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</si>
  <si>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</si>
  <si>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</si>
  <si>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</si>
  <si>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</si>
  <si>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</si>
  <si>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</si>
  <si>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</si>
  <si>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</si>
  <si>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</si>
  <si>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</si>
  <si>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</si>
  <si>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</si>
  <si>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</si>
  <si>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</si>
  <si>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</si>
  <si>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</si>
  <si>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</si>
  <si>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</si>
  <si>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</si>
  <si>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</si>
  <si>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</si>
  <si>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</si>
  <si>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</si>
  <si>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</si>
  <si>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</si>
  <si>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</si>
  <si>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</si>
  <si>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</si>
  <si>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</si>
  <si>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</si>
  <si>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</si>
  <si>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</si>
  <si>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</si>
  <si>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</si>
  <si>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</si>
  <si>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</si>
  <si>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</si>
  <si>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</si>
  <si>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</si>
  <si>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</si>
  <si>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</si>
  <si>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</si>
  <si>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</si>
  <si>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</si>
  <si>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</si>
  <si>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</si>
  <si>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</si>
  <si>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</si>
  <si>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</si>
  <si>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</si>
  <si>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</si>
  <si>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</si>
  <si>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</si>
  <si>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</si>
  <si>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</si>
  <si>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</si>
  <si>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</si>
  <si>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</si>
  <si>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</si>
  <si>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</si>
  <si>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</si>
  <si>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</si>
  <si>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</si>
  <si>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</si>
  <si>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</si>
  <si>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</si>
  <si>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</si>
  <si>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</si>
  <si>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</si>
  <si>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</si>
  <si>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</si>
  <si>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</si>
  <si>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</si>
  <si>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</si>
  <si>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</si>
  <si>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</si>
  <si>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</si>
  <si>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</si>
  <si>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</si>
  <si>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</si>
  <si>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</si>
  <si>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</si>
  <si>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</si>
  <si>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</si>
  <si>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</si>
  <si>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</si>
  <si>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</si>
  <si>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</si>
  <si>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</si>
  <si>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</si>
  <si>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</si>
  <si>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</si>
  <si>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</si>
  <si>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</si>
  <si>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</si>
  <si>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</si>
  <si>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</si>
  <si>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</si>
  <si>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</si>
  <si>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</si>
  <si>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</si>
  <si>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</si>
  <si>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</si>
  <si>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</si>
  <si>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</si>
  <si>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</si>
  <si>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</si>
  <si>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</si>
  <si>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</si>
  <si>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</si>
  <si>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</si>
  <si>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</si>
  <si>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</si>
  <si>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</si>
  <si>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</si>
  <si>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</si>
  <si>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</si>
  <si>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</si>
  <si>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</si>
  <si>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</si>
  <si>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</si>
  <si>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</si>
  <si>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</si>
  <si>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</si>
  <si>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</si>
  <si>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</si>
  <si>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</si>
  <si>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</si>
  <si>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</si>
  <si>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</si>
  <si>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</si>
  <si>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</si>
  <si>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</si>
  <si>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</si>
  <si>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</si>
  <si>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</si>
  <si>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</si>
  <si>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</si>
  <si>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</si>
  <si>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</si>
  <si>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</si>
  <si>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</si>
  <si>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</si>
  <si>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</si>
  <si>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</si>
  <si>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</si>
  <si>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</si>
  <si>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</si>
  <si>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</si>
  <si>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</si>
  <si>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</si>
  <si>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</si>
  <si>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</si>
  <si>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</si>
  <si>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</si>
  <si>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</si>
  <si>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</si>
  <si>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</si>
  <si>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</si>
  <si>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</si>
  <si>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</si>
  <si>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</si>
  <si>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</si>
  <si>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</si>
  <si>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</si>
  <si>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</si>
  <si>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</si>
  <si>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</si>
  <si>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</si>
  <si>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</si>
  <si>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</si>
  <si>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</si>
  <si>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</si>
  <si>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</si>
  <si>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</si>
  <si>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</si>
  <si>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</si>
  <si>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</si>
  <si>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</si>
  <si>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</si>
  <si>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</si>
  <si>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</si>
  <si>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</si>
  <si>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</si>
  <si>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</si>
  <si>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</si>
  <si>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</si>
  <si>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</si>
  <si>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</si>
  <si>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</si>
  <si>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</si>
  <si>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</si>
  <si>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</si>
  <si>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</si>
  <si>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</si>
  <si>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</si>
  <si>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</si>
  <si>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</si>
  <si>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</si>
  <si>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</si>
  <si>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</si>
  <si>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</si>
  <si>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</si>
  <si>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</si>
  <si>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</si>
  <si>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</si>
  <si>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</si>
  <si>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</si>
  <si>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</si>
  <si>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</si>
  <si>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</si>
  <si>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</si>
  <si>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</si>
  <si>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</si>
  <si>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</si>
  <si>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</si>
  <si>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</si>
  <si>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</si>
  <si>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</si>
  <si>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</si>
  <si>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</si>
  <si>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</si>
  <si>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</si>
  <si>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</si>
  <si>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</si>
  <si>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</si>
  <si>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</si>
  <si>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</si>
  <si>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</si>
  <si>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</si>
  <si>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</si>
  <si>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</si>
  <si>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</si>
  <si>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</si>
  <si>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</si>
  <si>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</si>
  <si>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</si>
  <si>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</si>
  <si>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</si>
  <si>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</si>
  <si>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</si>
  <si>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</si>
  <si>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</si>
  <si>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</si>
  <si>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</si>
  <si>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</si>
  <si>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</si>
  <si>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</si>
  <si>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</si>
  <si>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</si>
  <si>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</si>
  <si>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</si>
  <si>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</si>
  <si>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</si>
  <si>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</si>
  <si>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</si>
  <si>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</si>
  <si>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</si>
  <si>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</si>
  <si>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</si>
  <si>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</si>
  <si>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</si>
  <si>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</si>
  <si>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</si>
  <si>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</si>
  <si>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</si>
  <si>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</si>
  <si>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</si>
  <si>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</si>
  <si>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</si>
  <si>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</si>
  <si>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</si>
  <si>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</si>
  <si>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</si>
  <si>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</si>
  <si>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</si>
  <si>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</si>
  <si>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</si>
  <si>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</si>
  <si>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</si>
  <si>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</si>
  <si>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</si>
  <si>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</si>
  <si>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</si>
  <si>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</si>
  <si>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</si>
  <si>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</si>
  <si>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</si>
  <si>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</si>
  <si>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</si>
  <si>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</si>
  <si>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</si>
  <si>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</si>
  <si>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</si>
  <si>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</si>
  <si>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</si>
  <si>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</si>
  <si>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</si>
  <si>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</si>
  <si>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</si>
  <si>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</si>
  <si>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</si>
  <si>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</si>
  <si>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</si>
  <si>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</si>
  <si>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</si>
  <si>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</si>
  <si>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</si>
  <si>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</si>
  <si>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</si>
  <si>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</si>
  <si>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</si>
  <si>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</si>
  <si>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</si>
  <si>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</si>
  <si>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</si>
  <si>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</si>
  <si>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</si>
  <si>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</si>
  <si>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</si>
  <si>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</si>
  <si>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</si>
  <si>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</si>
  <si>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</si>
  <si>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</si>
  <si>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</si>
  <si>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</si>
  <si>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</si>
  <si>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</si>
  <si>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</si>
  <si>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</si>
  <si>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</si>
  <si>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</si>
  <si>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</si>
  <si>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</si>
  <si>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</si>
  <si>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</si>
  <si>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</si>
  <si>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</si>
  <si>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</si>
  <si>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</si>
  <si>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</si>
  <si>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</si>
  <si>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</si>
  <si>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</si>
  <si>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</si>
  <si>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</si>
  <si>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</si>
  <si>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</si>
  <si>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</si>
  <si>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</si>
  <si>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</si>
  <si>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</si>
  <si>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</si>
  <si>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</si>
  <si>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</si>
  <si>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</si>
  <si>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</si>
  <si>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</si>
  <si>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</si>
  <si>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</si>
  <si>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</si>
  <si>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</si>
  <si>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</si>
  <si>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</si>
  <si>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</si>
  <si>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</si>
  <si>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</si>
  <si>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</si>
  <si>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</si>
  <si>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</si>
  <si>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</si>
  <si>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</si>
  <si>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</si>
  <si>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</si>
  <si>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</si>
  <si>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</si>
  <si>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</si>
  <si>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</si>
  <si>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</si>
  <si>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</si>
  <si>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</si>
  <si>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</si>
  <si>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</si>
  <si>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</si>
  <si>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</si>
  <si>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</si>
  <si>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</si>
  <si>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</si>
  <si>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</si>
  <si>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</si>
  <si>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</si>
  <si>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</si>
  <si>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</si>
  <si>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</si>
  <si>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</si>
  <si>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</si>
  <si>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</si>
  <si>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</si>
  <si>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</si>
  <si>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</si>
  <si>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</si>
  <si>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</si>
  <si>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</si>
  <si>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</si>
  <si>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</si>
  <si>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</si>
  <si>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</si>
  <si>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</si>
  <si>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</si>
  <si>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</si>
  <si>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</si>
  <si>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</si>
  <si>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</si>
  <si>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</si>
  <si>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</si>
  <si>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</si>
  <si>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</si>
  <si>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</si>
  <si>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</si>
  <si>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</si>
  <si>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</si>
  <si>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</si>
  <si>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</si>
  <si>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</si>
  <si>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</si>
  <si>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</si>
  <si>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</si>
  <si>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</si>
  <si>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</si>
  <si>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</si>
  <si>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</si>
  <si>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</si>
  <si>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</si>
  <si>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</si>
  <si>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</si>
  <si>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</si>
  <si>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</si>
  <si>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</si>
  <si>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</si>
  <si>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</si>
  <si>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</si>
  <si>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</si>
  <si>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</si>
  <si>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</si>
  <si>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</si>
  <si>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</si>
  <si>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</si>
  <si>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</si>
  <si>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</si>
  <si>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</si>
  <si>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</si>
  <si>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</si>
  <si>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</si>
  <si>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</si>
  <si>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</si>
  <si>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</si>
  <si>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</si>
  <si>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</si>
  <si>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</si>
  <si>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</si>
  <si>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</si>
  <si>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</si>
  <si>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</si>
  <si>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</si>
  <si>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</si>
  <si>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</si>
  <si>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</si>
  <si>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</si>
  <si>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</si>
  <si>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</si>
  <si>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</si>
  <si>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</si>
  <si>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</si>
  <si>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</si>
  <si>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</si>
  <si>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</si>
  <si>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</si>
  <si>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</si>
  <si>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</si>
  <si>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</si>
  <si>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</si>
  <si>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</si>
  <si>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</si>
  <si>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</si>
  <si>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</si>
  <si>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</si>
  <si>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</si>
  <si>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</si>
  <si>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</si>
  <si>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</si>
  <si>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</si>
  <si>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</si>
  <si>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</si>
  <si>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</si>
  <si>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</si>
  <si>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</si>
  <si>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</si>
  <si>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</si>
  <si>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</si>
  <si>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</si>
  <si>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</si>
  <si>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</si>
  <si>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</si>
  <si>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</si>
  <si>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</si>
  <si>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</si>
  <si>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</si>
  <si>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</si>
  <si>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</si>
  <si>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</si>
  <si>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</si>
  <si>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</si>
  <si>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</si>
  <si>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</si>
  <si>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</si>
  <si>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</si>
  <si>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</si>
  <si>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</si>
  <si>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</si>
  <si>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</si>
  <si>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</si>
  <si>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</si>
  <si>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</si>
  <si>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</si>
  <si>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</si>
  <si>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</si>
  <si>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</si>
  <si>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</si>
  <si>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</si>
  <si>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</si>
  <si>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</si>
  <si>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</si>
  <si>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</si>
  <si>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</si>
  <si>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</si>
  <si>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</si>
  <si>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</si>
  <si>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</si>
  <si>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</si>
  <si>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</si>
  <si>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</si>
  <si>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</si>
  <si>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</si>
  <si>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</si>
  <si>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</si>
  <si>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</si>
  <si>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</si>
  <si>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</si>
  <si>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</si>
  <si>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</si>
  <si>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</si>
  <si>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</si>
  <si>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</si>
  <si>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</si>
  <si>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</si>
  <si>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</si>
  <si>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</si>
  <si>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</si>
  <si>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</si>
  <si>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</si>
  <si>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</si>
  <si>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</si>
  <si>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</si>
  <si>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</si>
  <si>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</si>
  <si>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</si>
  <si>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</si>
  <si>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</si>
  <si>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</si>
  <si>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</si>
  <si>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</si>
  <si>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</si>
  <si>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</si>
  <si>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</si>
  <si>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</si>
  <si>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</si>
  <si>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</si>
  <si>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</si>
  <si>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</si>
  <si>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</si>
  <si>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</si>
  <si>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</si>
  <si>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</si>
  <si>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</si>
  <si>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</si>
  <si>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</si>
  <si>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</si>
  <si>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</si>
  <si>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</si>
  <si>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</si>
  <si>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</si>
  <si>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</si>
  <si>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</si>
  <si>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</si>
  <si>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</si>
  <si>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</si>
  <si>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</si>
  <si>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</si>
  <si>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</si>
  <si>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</si>
  <si>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</si>
  <si>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</si>
  <si>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</si>
  <si>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</si>
  <si>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</si>
  <si>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</si>
  <si>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</si>
  <si>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</si>
  <si>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</si>
  <si>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</si>
  <si>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</si>
  <si>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</si>
  <si>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</si>
  <si>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</si>
  <si>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</si>
  <si>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</si>
  <si>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</si>
  <si>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</si>
  <si>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</si>
  <si>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</si>
  <si>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</si>
  <si>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</si>
  <si>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</si>
  <si>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</si>
  <si>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</si>
  <si>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</si>
  <si>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</si>
  <si>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</si>
  <si>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</si>
  <si>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</si>
  <si>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</si>
  <si>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</si>
  <si>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</si>
  <si>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</si>
  <si>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</si>
  <si>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</si>
  <si>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</si>
  <si>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</si>
  <si>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</si>
  <si>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</si>
  <si>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</si>
  <si>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</si>
  <si>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</si>
  <si>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</si>
  <si>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</si>
  <si>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</si>
  <si>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</si>
  <si>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</si>
  <si>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</si>
  <si>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</si>
  <si>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</si>
  <si>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</si>
  <si>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</si>
  <si>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</si>
  <si>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</si>
  <si>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</si>
  <si>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</si>
  <si>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</si>
  <si>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</si>
  <si>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</si>
  <si>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</si>
  <si>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</si>
  <si>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</si>
  <si>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</si>
  <si>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</si>
  <si>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</si>
  <si>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</si>
  <si>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</si>
  <si>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</si>
  <si>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</si>
  <si>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</si>
  <si>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</si>
  <si>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</si>
  <si>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</si>
  <si>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</si>
  <si>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</si>
  <si>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</si>
  <si>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</si>
  <si>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</si>
  <si>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</si>
  <si>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</si>
  <si>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</si>
  <si>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</si>
  <si>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</si>
  <si>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</si>
  <si>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</si>
  <si>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</si>
  <si>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</si>
  <si>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</si>
  <si>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</si>
  <si>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</si>
  <si>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</si>
  <si>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</si>
  <si>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</si>
  <si>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</si>
  <si>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</si>
  <si>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</si>
  <si>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</si>
  <si>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</si>
  <si>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</si>
  <si>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</si>
  <si>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</si>
  <si>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</si>
  <si>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</si>
  <si>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</si>
  <si>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</si>
  <si>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</si>
  <si>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</si>
  <si>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</si>
  <si>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</si>
  <si>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</si>
  <si>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</si>
  <si>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</si>
  <si>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</si>
  <si>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</si>
  <si>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</si>
  <si>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</si>
  <si>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</si>
  <si>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</si>
  <si>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</si>
  <si>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</si>
  <si>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</si>
  <si>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</si>
  <si>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</si>
  <si>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</si>
  <si>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</si>
  <si>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</si>
  <si>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</si>
  <si>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</si>
  <si>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</si>
  <si>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</si>
  <si>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</si>
  <si>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</si>
  <si>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</si>
  <si>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</si>
  <si>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</si>
  <si>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</si>
  <si>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</si>
  <si>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</si>
  <si>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</si>
  <si>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</si>
  <si>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</si>
  <si>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</si>
  <si>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</si>
  <si>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</si>
  <si>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</si>
  <si>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</si>
  <si>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</si>
  <si>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</si>
  <si>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</si>
  <si>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</si>
  <si>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</si>
  <si>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</si>
  <si>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</si>
  <si>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</si>
  <si>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</si>
  <si>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</si>
  <si>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</si>
  <si>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</si>
  <si>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</si>
  <si>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</si>
  <si>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</si>
  <si>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</si>
  <si>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</si>
  <si>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</si>
  <si>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</si>
  <si>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</si>
  <si>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</si>
  <si>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</si>
  <si>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</si>
  <si>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</si>
  <si>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</si>
  <si>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</si>
  <si>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</si>
  <si>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</si>
  <si>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</si>
  <si>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</si>
  <si>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</si>
  <si>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</si>
  <si>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</si>
  <si>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</si>
  <si>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</si>
  <si>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</si>
  <si>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</si>
  <si>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</si>
  <si>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</si>
  <si>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</si>
  <si>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</si>
  <si>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</si>
  <si>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</si>
  <si>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</si>
  <si>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</si>
  <si>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</si>
  <si>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</si>
  <si>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</si>
  <si>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</si>
  <si>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</si>
  <si>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</si>
  <si>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</si>
  <si>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</si>
  <si>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</si>
  <si>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</si>
  <si>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</si>
  <si>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</si>
  <si>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</si>
  <si>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</si>
  <si>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</si>
  <si>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</si>
  <si>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</si>
  <si>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</si>
  <si>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</si>
  <si>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</si>
  <si>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</si>
  <si>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</si>
  <si>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</si>
  <si>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</si>
  <si>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</si>
  <si>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</si>
  <si>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</si>
  <si>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</si>
  <si>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</si>
  <si>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</si>
  <si>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</si>
  <si>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</si>
  <si>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</si>
  <si>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</si>
  <si>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</si>
  <si>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</si>
  <si>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</si>
  <si>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</si>
  <si>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</si>
  <si>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</si>
  <si>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</si>
  <si>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</si>
  <si>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</si>
  <si>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</si>
  <si>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</si>
  <si>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</si>
  <si>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</si>
  <si>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</si>
  <si>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</si>
  <si>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</si>
  <si>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</si>
  <si>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</si>
  <si>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</si>
  <si>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</si>
  <si>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</si>
  <si>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</si>
  <si>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</si>
  <si>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</si>
  <si>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</si>
  <si>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</si>
  <si>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</si>
  <si>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</si>
  <si>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</si>
  <si>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</si>
  <si>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</si>
  <si>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</si>
  <si>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</si>
  <si>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</si>
  <si>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</si>
  <si>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</si>
  <si>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</si>
  <si>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</si>
  <si>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</si>
  <si>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</si>
  <si>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</si>
  <si>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</si>
  <si>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</si>
  <si>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</si>
  <si>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</si>
  <si>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</si>
  <si>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</si>
  <si>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</si>
  <si>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</si>
  <si>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</si>
  <si>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</si>
  <si>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</si>
  <si>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</si>
  <si>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</si>
  <si>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</si>
  <si>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</si>
  <si>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</si>
  <si>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</si>
  <si>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</si>
  <si>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</si>
  <si>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</si>
  <si>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</si>
  <si>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</si>
  <si>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</si>
  <si>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</si>
  <si>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</si>
  <si>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</si>
  <si>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</si>
  <si>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</si>
  <si>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</si>
  <si>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</si>
  <si>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</si>
  <si>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</si>
  <si>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</si>
  <si>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</si>
  <si>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</si>
  <si>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</si>
  <si>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</si>
  <si>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</si>
  <si>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</si>
  <si>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</si>
  <si>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</si>
  <si>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</si>
  <si>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</si>
  <si>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</si>
  <si>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</si>
  <si>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</si>
  <si>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</si>
  <si>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</si>
  <si>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</si>
  <si>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</si>
  <si>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</si>
  <si>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</si>
  <si>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</si>
  <si>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</si>
  <si>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</si>
  <si>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</si>
  <si>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</si>
  <si>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</si>
  <si>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</si>
  <si>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</si>
  <si>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</si>
  <si>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</si>
  <si>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</si>
  <si>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</si>
  <si>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</si>
  <si>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</si>
  <si>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</si>
  <si>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</si>
  <si>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</si>
  <si>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</si>
  <si>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</si>
  <si>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</si>
  <si>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</si>
  <si>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</si>
  <si>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</si>
  <si>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</si>
  <si>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</si>
  <si>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</si>
  <si>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</si>
  <si>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</si>
  <si>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</si>
  <si>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</si>
  <si>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</si>
  <si>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</si>
  <si>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</si>
  <si>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</si>
  <si>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</si>
  <si>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</si>
  <si>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</si>
  <si>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</si>
  <si>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</si>
  <si>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</si>
  <si>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</si>
  <si>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</si>
  <si>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</si>
  <si>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</si>
  <si>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</si>
  <si>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</si>
  <si>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</si>
  <si>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</si>
  <si>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</si>
  <si>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</si>
  <si>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</si>
  <si>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</si>
  <si>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</si>
  <si>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</si>
  <si>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</si>
  <si>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</si>
  <si>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</si>
  <si>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</si>
  <si>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</si>
  <si>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</si>
  <si>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</si>
  <si>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</si>
  <si>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</si>
  <si>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</si>
  <si>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</si>
  <si>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</si>
  <si>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</si>
  <si>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</si>
  <si>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</si>
  <si>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</si>
  <si>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</si>
  <si>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</si>
  <si>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</si>
  <si>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</si>
  <si>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</si>
  <si>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</si>
  <si>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</si>
  <si>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</si>
  <si>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</si>
  <si>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</si>
  <si>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</si>
  <si>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</si>
  <si>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</si>
  <si>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</si>
  <si>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</si>
  <si>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</si>
  <si>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</si>
  <si>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</si>
  <si>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</si>
  <si>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</si>
  <si>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</si>
  <si>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</si>
  <si>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</si>
  <si>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</si>
  <si>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</si>
  <si>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</si>
  <si>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</si>
  <si>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</si>
  <si>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</si>
  <si>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</si>
  <si>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</si>
  <si>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</si>
  <si>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</si>
  <si>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</si>
  <si>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</si>
  <si>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</si>
  <si>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</si>
  <si>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</si>
  <si>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</si>
  <si>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</si>
  <si>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</si>
  <si>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</si>
  <si>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</si>
  <si>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</si>
  <si>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</si>
  <si>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</si>
  <si>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</si>
  <si>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</si>
  <si>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</si>
  <si>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</si>
  <si>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</si>
  <si>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</si>
  <si>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</si>
  <si>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</si>
  <si>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</si>
  <si>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</si>
  <si>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</si>
  <si>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</si>
  <si>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</si>
  <si>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</si>
  <si>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</si>
  <si>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</si>
  <si>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</si>
  <si>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</si>
  <si>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</si>
  <si>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</si>
  <si>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</si>
  <si>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</si>
  <si>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</si>
  <si>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</si>
  <si>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</si>
  <si>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</si>
  <si>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</si>
  <si>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</si>
  <si>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</si>
  <si>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</si>
  <si>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</si>
  <si>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</si>
  <si>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</si>
  <si>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</si>
  <si>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</si>
  <si>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</si>
  <si>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</si>
  <si>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</si>
  <si>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</si>
  <si>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</si>
  <si>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</si>
  <si>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</si>
  <si>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</si>
  <si>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</si>
  <si>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</si>
  <si>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</si>
  <si>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</si>
  <si>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</si>
  <si>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</si>
  <si>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</si>
  <si>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</si>
  <si>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</si>
  <si>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</si>
  <si>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</si>
  <si>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</si>
  <si>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</si>
  <si>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</si>
  <si>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</si>
  <si>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</si>
  <si>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</si>
  <si>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</si>
  <si>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</si>
  <si>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</si>
  <si>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</si>
  <si>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</si>
  <si>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</si>
  <si>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</si>
  <si>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</si>
  <si>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</si>
  <si>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</si>
  <si>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</si>
  <si>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</si>
  <si>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</si>
  <si>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</si>
  <si>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</si>
  <si>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</si>
  <si>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</si>
  <si>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</si>
  <si>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</si>
  <si>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</si>
  <si>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</si>
  <si>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</si>
  <si>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</si>
  <si>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</si>
  <si>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</si>
  <si>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</si>
  <si>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</si>
  <si>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</si>
  <si>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</si>
  <si>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</si>
  <si>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</si>
  <si>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</si>
  <si>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</si>
  <si>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</si>
  <si>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</si>
  <si>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</si>
  <si>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</si>
  <si>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</si>
  <si>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</si>
  <si>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</si>
  <si>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</si>
  <si>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</si>
  <si>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</si>
  <si>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</si>
  <si>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</si>
  <si>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</si>
  <si>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</si>
  <si>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</si>
  <si>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</si>
  <si>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</si>
  <si>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</si>
  <si>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</si>
  <si>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</si>
  <si>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</si>
  <si>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</si>
  <si>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</si>
  <si>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</si>
  <si>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</si>
  <si>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</si>
  <si>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</si>
  <si>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</si>
  <si>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</si>
  <si>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</si>
  <si>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</si>
  <si>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</si>
  <si>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</si>
  <si>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</si>
  <si>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</si>
  <si>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</si>
  <si>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</si>
  <si>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</si>
  <si>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</si>
  <si>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</si>
  <si>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</si>
  <si>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</si>
  <si>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</si>
  <si>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</si>
  <si>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</si>
  <si>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</si>
  <si>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</si>
  <si>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</si>
  <si>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</si>
  <si>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</si>
  <si>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</si>
  <si>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</si>
  <si>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</si>
  <si>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</si>
  <si>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</si>
  <si>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</si>
  <si>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</si>
  <si>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</si>
  <si>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</si>
  <si>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</si>
  <si>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</si>
  <si>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</si>
  <si>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</si>
  <si>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</si>
  <si>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</si>
  <si>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</si>
  <si>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</si>
  <si>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</si>
  <si>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</si>
  <si>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</si>
  <si>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</si>
  <si>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</si>
  <si>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</si>
  <si>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</si>
  <si>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</si>
  <si>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</si>
  <si>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</si>
  <si>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</si>
  <si>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</si>
  <si>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</si>
  <si>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</si>
  <si>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</si>
  <si>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</si>
  <si>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</si>
  <si>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</si>
  <si>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</si>
  <si>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</si>
  <si>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</si>
  <si>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</si>
  <si>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</si>
  <si>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</si>
  <si>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</si>
  <si>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</si>
  <si>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</si>
  <si>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</si>
  <si>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</si>
  <si>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</si>
  <si>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</si>
  <si>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</si>
  <si>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</si>
  <si>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</si>
  <si>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</si>
  <si>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</si>
  <si>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</si>
  <si>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</si>
  <si>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</si>
  <si>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</si>
  <si>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</si>
  <si>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</si>
  <si>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</si>
  <si>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</si>
  <si>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</si>
  <si>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</si>
  <si>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</si>
  <si>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</si>
  <si>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</si>
  <si>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</si>
  <si>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</si>
  <si>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</si>
  <si>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</si>
  <si>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</si>
  <si>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</si>
  <si>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</si>
  <si>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</si>
  <si>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</si>
  <si>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</si>
  <si>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</si>
  <si>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</si>
  <si>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</si>
  <si>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</si>
  <si>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</si>
  <si>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</si>
  <si>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</si>
  <si>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</si>
  <si>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</si>
  <si>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</si>
  <si>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</si>
  <si>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</si>
  <si>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</si>
  <si>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</si>
  <si>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</si>
  <si>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</si>
  <si>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</si>
  <si>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</si>
  <si>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</si>
  <si>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</si>
  <si>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</si>
  <si>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</si>
  <si>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</si>
  <si>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</si>
  <si>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</si>
  <si>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</si>
  <si>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</si>
  <si>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</si>
  <si>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</si>
  <si>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</si>
  <si>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</si>
  <si>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</si>
  <si>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</si>
  <si>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</si>
  <si>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</si>
  <si>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</si>
  <si>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</si>
  <si>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</si>
  <si>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</si>
  <si>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</si>
  <si>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</si>
  <si>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</si>
  <si>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</si>
  <si>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</si>
  <si>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</si>
  <si>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</si>
  <si>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</si>
  <si>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</si>
  <si>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</si>
  <si>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</si>
  <si>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</si>
  <si>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</si>
  <si>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</si>
  <si>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</si>
  <si>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</si>
  <si>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</si>
  <si>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</si>
  <si>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</si>
  <si>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</si>
  <si>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</si>
  <si>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</si>
  <si>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</si>
  <si>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</si>
  <si>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</si>
  <si>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</si>
  <si>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</si>
  <si>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</si>
  <si>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</si>
  <si>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</si>
  <si>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</si>
  <si>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</si>
  <si>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</si>
  <si>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</si>
  <si>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</si>
  <si>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</si>
  <si>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</si>
  <si>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</si>
  <si>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</si>
  <si>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</si>
  <si>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</si>
  <si>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</si>
  <si>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</si>
  <si>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</si>
  <si>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</si>
  <si>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</si>
  <si>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</si>
  <si>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</si>
  <si>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</si>
  <si>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</si>
  <si>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</si>
  <si>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</si>
  <si>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</si>
  <si>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</si>
  <si>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</si>
  <si>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</si>
  <si>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</si>
  <si>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</si>
  <si>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</si>
  <si>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</si>
  <si>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</si>
  <si>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</si>
  <si>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</si>
  <si>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</si>
  <si>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</si>
  <si>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</si>
  <si>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</si>
  <si>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</si>
  <si>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</si>
  <si>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</si>
  <si>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</si>
  <si>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</si>
  <si>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</si>
  <si>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</si>
  <si>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</si>
  <si>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</si>
  <si>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</si>
  <si>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</si>
  <si>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</si>
  <si>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</si>
  <si>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</si>
  <si>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</si>
  <si>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</si>
  <si>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</si>
  <si>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</si>
  <si>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</si>
  <si>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</si>
  <si>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</si>
  <si>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</si>
  <si>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</si>
  <si>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</si>
  <si>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</si>
  <si>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</si>
  <si>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</si>
  <si>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</si>
  <si>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</si>
  <si>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</si>
  <si>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</si>
  <si>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</si>
  <si>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</si>
  <si>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</si>
  <si>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</si>
  <si>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</si>
  <si>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</si>
  <si>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</si>
  <si>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</si>
  <si>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</si>
  <si>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</si>
  <si>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</si>
  <si>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</si>
  <si>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</si>
  <si>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</si>
  <si>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</si>
  <si>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</si>
  <si>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</si>
  <si>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</si>
  <si>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</si>
  <si>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</si>
  <si>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</si>
  <si>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</si>
  <si>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</si>
  <si>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</si>
  <si>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</si>
  <si>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</si>
  <si>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</si>
  <si>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</si>
  <si>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</si>
  <si>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</si>
  <si>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</si>
  <si>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</si>
  <si>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</si>
  <si>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</si>
  <si>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</si>
  <si>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</si>
  <si>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</si>
  <si>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</si>
  <si>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</si>
  <si>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</si>
  <si>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</si>
  <si>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</si>
  <si>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</si>
  <si>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</si>
  <si>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</si>
  <si>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</si>
  <si>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</si>
  <si>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</si>
  <si>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</si>
  <si>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</si>
  <si>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</si>
  <si>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</si>
  <si>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</si>
  <si>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</si>
  <si>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</si>
  <si>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</si>
  <si>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</si>
  <si>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</si>
  <si>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</si>
  <si>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</si>
  <si>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</si>
  <si>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</si>
  <si>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</si>
  <si>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</si>
  <si>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</si>
  <si>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</si>
  <si>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</si>
  <si>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</si>
  <si>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</si>
  <si>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</si>
  <si>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</si>
  <si>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</si>
  <si>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</si>
  <si>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</si>
  <si>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</si>
  <si>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</si>
  <si>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</si>
  <si>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</si>
  <si>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</si>
  <si>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</si>
  <si>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</si>
  <si>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</si>
  <si>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</si>
  <si>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</si>
  <si>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</si>
  <si>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</si>
  <si>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</si>
  <si>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</si>
  <si>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</si>
  <si>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</si>
  <si>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</si>
  <si>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</si>
  <si>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</si>
  <si>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</si>
  <si>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</si>
  <si>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</si>
  <si>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</si>
  <si>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</si>
  <si>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</si>
  <si>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</si>
  <si>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</si>
  <si>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</si>
  <si>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</si>
  <si>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</si>
  <si>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</si>
  <si>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</si>
  <si>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</si>
  <si>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</si>
  <si>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</si>
  <si>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</si>
  <si>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</si>
  <si>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</si>
  <si>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</si>
  <si>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</si>
  <si>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</si>
  <si>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</si>
  <si>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</si>
  <si>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</si>
  <si>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</si>
  <si>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</si>
  <si>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</si>
  <si>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</si>
  <si>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</si>
  <si>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</si>
  <si>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</si>
  <si>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</si>
  <si>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</si>
  <si>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</si>
  <si>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</si>
  <si>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</si>
  <si>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</si>
  <si>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</si>
  <si>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</si>
  <si>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</si>
  <si>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</si>
  <si>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</si>
  <si>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</si>
  <si>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</si>
  <si>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</si>
  <si>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</si>
  <si>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</si>
  <si>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</si>
  <si>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</si>
  <si>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</si>
  <si>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</si>
  <si>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</si>
  <si>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</si>
  <si>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</si>
  <si>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</si>
  <si>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</si>
  <si>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</si>
  <si>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</si>
  <si>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</si>
  <si>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</si>
  <si>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</si>
  <si>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</si>
  <si>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</si>
  <si>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</si>
  <si>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</si>
  <si>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</si>
  <si>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</si>
  <si>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</si>
  <si>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</si>
  <si>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</si>
  <si>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</si>
  <si>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</si>
  <si>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</si>
  <si>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</si>
  <si>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</si>
  <si>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</si>
  <si>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</si>
  <si>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</si>
  <si>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</si>
  <si>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</si>
  <si>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</si>
  <si>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</si>
  <si>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</si>
  <si>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</si>
  <si>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</si>
  <si>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</si>
  <si>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</si>
  <si>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</si>
  <si>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</si>
  <si>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</si>
  <si>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</si>
  <si>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</si>
  <si>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</si>
  <si>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</si>
  <si>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</si>
  <si>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</si>
  <si>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</si>
  <si>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</si>
  <si>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</si>
  <si>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</si>
  <si>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</si>
  <si>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</si>
  <si>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</si>
  <si>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</si>
  <si>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</si>
  <si>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</si>
  <si>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</si>
  <si>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</si>
  <si>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</si>
  <si>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</si>
  <si>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</si>
  <si>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</si>
  <si>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</si>
  <si>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</si>
  <si>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</si>
  <si>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</si>
  <si>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</si>
  <si>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</si>
  <si>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</si>
  <si>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</si>
  <si>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</si>
  <si>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</si>
  <si>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</si>
  <si>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</si>
  <si>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</si>
  <si>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</si>
  <si>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</si>
  <si>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</si>
  <si>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</si>
  <si>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</si>
  <si>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</si>
  <si>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</si>
  <si>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</si>
  <si>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</si>
  <si>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</si>
  <si>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</si>
  <si>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</si>
  <si>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</si>
  <si>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</si>
  <si>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</si>
  <si>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</si>
  <si>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</si>
  <si>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</si>
  <si>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</si>
  <si>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</si>
  <si>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</si>
  <si>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</si>
  <si>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</si>
  <si>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</si>
  <si>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</si>
  <si>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</si>
  <si>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</si>
  <si>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</si>
  <si>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</si>
  <si>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</si>
  <si>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</si>
  <si>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</si>
  <si>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</si>
  <si>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</si>
  <si>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</si>
  <si>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</si>
  <si>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</si>
  <si>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</si>
  <si>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</si>
  <si>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</si>
  <si>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</si>
  <si>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</si>
  <si>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</si>
  <si>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</si>
  <si>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</si>
  <si>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</si>
  <si>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</si>
  <si>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</si>
  <si>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</si>
  <si>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</si>
  <si>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</si>
  <si>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</si>
  <si>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</si>
  <si>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</si>
  <si>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</si>
  <si>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</si>
  <si>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</si>
  <si>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</si>
  <si>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</si>
  <si>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</si>
  <si>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</si>
  <si>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</si>
  <si>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</si>
  <si>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</si>
  <si>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</si>
  <si>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</si>
  <si>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</si>
  <si>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</si>
  <si>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</si>
  <si>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</si>
  <si>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</si>
  <si>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</si>
  <si>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</si>
  <si>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</si>
  <si>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</si>
  <si>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</si>
  <si>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</si>
  <si>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</si>
  <si>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</si>
  <si>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</si>
  <si>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</si>
  <si>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</si>
  <si>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</si>
  <si>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</si>
  <si>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</si>
  <si>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</si>
  <si>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</si>
  <si>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</si>
  <si>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</si>
  <si>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</si>
  <si>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</si>
  <si>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</si>
  <si>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</si>
  <si>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</si>
  <si>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</si>
  <si>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</si>
  <si>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</si>
  <si>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</si>
  <si>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</si>
  <si>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</si>
  <si>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</si>
  <si>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</si>
  <si>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</si>
  <si>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</si>
  <si>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</si>
  <si>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</si>
  <si>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</si>
  <si>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</si>
  <si>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</si>
  <si>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</si>
  <si>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</si>
  <si>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</si>
  <si>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</si>
  <si>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</si>
  <si>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</si>
  <si>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</si>
  <si>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</si>
  <si>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</si>
  <si>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</si>
  <si>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</si>
  <si>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</si>
  <si>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</si>
  <si>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</si>
  <si>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</si>
  <si>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</si>
  <si>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</si>
  <si>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</si>
  <si>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</si>
  <si>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</si>
  <si>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</si>
  <si>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</si>
  <si>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</si>
  <si>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</si>
  <si>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</si>
  <si>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</si>
  <si>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</si>
  <si>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</si>
  <si>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</si>
  <si>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</si>
  <si>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</si>
  <si>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</si>
  <si>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</si>
  <si>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</si>
  <si>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</si>
  <si>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</si>
  <si>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</si>
  <si>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</si>
  <si>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</si>
  <si>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</si>
  <si>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</si>
  <si>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</si>
  <si>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</si>
  <si>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</si>
  <si>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</si>
  <si>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</si>
  <si>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</si>
  <si>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</si>
  <si>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</si>
  <si>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</si>
  <si>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</si>
  <si>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</si>
  <si>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</si>
  <si>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</si>
  <si>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</si>
  <si>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</si>
  <si>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</si>
  <si>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</si>
  <si>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</si>
  <si>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</si>
  <si>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</si>
  <si>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</si>
  <si>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</si>
  <si>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</si>
  <si>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</si>
  <si>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</si>
  <si>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</si>
  <si>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</si>
  <si>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</si>
  <si>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</si>
  <si>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</si>
  <si>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</si>
  <si>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</si>
  <si>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</si>
  <si>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</si>
  <si>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</si>
  <si>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</si>
  <si>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</si>
  <si>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</si>
  <si>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</si>
  <si>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</si>
  <si>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</si>
  <si>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</si>
  <si>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</si>
  <si>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</si>
  <si>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</si>
  <si>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</si>
  <si>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</si>
  <si>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</si>
  <si>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</si>
  <si>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</si>
  <si>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</si>
  <si>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</si>
  <si>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</si>
  <si>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</si>
  <si>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</si>
  <si>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</si>
  <si>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</si>
  <si>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</si>
  <si>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</si>
  <si>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</si>
  <si>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</si>
  <si>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</si>
  <si>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</si>
  <si>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</si>
  <si>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</si>
  <si>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</si>
  <si>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</si>
  <si>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</si>
  <si>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</si>
  <si>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</si>
  <si>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</si>
  <si>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</si>
  <si>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</si>
  <si>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</si>
  <si>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</si>
  <si>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</si>
  <si>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</si>
  <si>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</si>
  <si>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</si>
  <si>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</si>
  <si>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</si>
  <si>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</si>
  <si>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</si>
  <si>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</si>
  <si>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</si>
  <si>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</si>
  <si>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</si>
  <si>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</si>
  <si>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</si>
  <si>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</si>
  <si>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</si>
  <si>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</si>
  <si>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</si>
  <si>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</si>
  <si>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</si>
  <si>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</si>
  <si>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</si>
  <si>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</si>
  <si>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</si>
  <si>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</si>
  <si>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</si>
  <si>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</si>
  <si>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</si>
  <si>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</si>
  <si>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</si>
  <si>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</si>
  <si>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</si>
  <si>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</si>
  <si>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</si>
  <si>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</si>
  <si>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</si>
  <si>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</si>
  <si>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</si>
  <si>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</si>
  <si>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</si>
  <si>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</si>
  <si>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</si>
  <si>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</si>
  <si>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</si>
  <si>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</si>
  <si>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</si>
  <si>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</si>
  <si>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</si>
  <si>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</si>
  <si>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</si>
  <si>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</si>
  <si>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</si>
  <si>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</si>
  <si>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</si>
  <si>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</si>
  <si>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</si>
  <si>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</si>
  <si>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</si>
  <si>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</si>
  <si>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</si>
  <si>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</si>
  <si>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</si>
  <si>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</si>
  <si>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</si>
  <si>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</si>
  <si>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</si>
  <si>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</si>
  <si>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</si>
  <si>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</si>
  <si>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</si>
  <si>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</si>
  <si>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</si>
  <si>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</si>
  <si>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</si>
  <si>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</si>
  <si>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</si>
  <si>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</si>
  <si>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</si>
  <si>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</si>
  <si>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</si>
  <si>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</si>
  <si>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</si>
  <si>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</si>
  <si>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</si>
  <si>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</si>
  <si>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</si>
  <si>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</si>
  <si>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</si>
  <si>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</si>
  <si>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</si>
  <si>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</si>
  <si>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</si>
  <si>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</si>
  <si>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</si>
  <si>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</si>
  <si>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</si>
  <si>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</si>
  <si>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</si>
  <si>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</si>
  <si>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</si>
  <si>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</si>
  <si>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</si>
  <si>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</si>
  <si>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</si>
  <si>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</si>
  <si>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</si>
  <si>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</si>
  <si>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</si>
  <si>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</si>
  <si>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</si>
  <si>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</si>
  <si>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</si>
  <si>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</si>
  <si>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</si>
  <si>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</si>
  <si>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</si>
  <si>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</si>
  <si>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</si>
  <si>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</si>
  <si>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</si>
  <si>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</si>
  <si>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</si>
  <si>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</si>
  <si>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</si>
  <si>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</si>
  <si>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</si>
  <si>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</si>
  <si>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</si>
  <si>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</si>
  <si>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</si>
  <si>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</si>
  <si>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</si>
  <si>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</si>
  <si>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</si>
  <si>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</si>
  <si>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</si>
  <si>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</si>
  <si>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</si>
  <si>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</si>
  <si>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</si>
  <si>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</si>
  <si>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</si>
  <si>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</si>
  <si>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</si>
  <si>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</si>
  <si>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</si>
  <si>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</si>
  <si>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</si>
  <si>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</si>
  <si>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</si>
  <si>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</si>
  <si>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</si>
  <si>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</si>
  <si>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</si>
  <si>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</si>
  <si>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</si>
  <si>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</si>
  <si>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</si>
  <si>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</si>
  <si>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</si>
  <si>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</si>
  <si>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</si>
  <si>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</si>
  <si>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</si>
  <si>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</si>
  <si>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</si>
  <si>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</si>
  <si>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</si>
  <si>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</si>
  <si>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</si>
  <si>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</si>
  <si>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</si>
  <si>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</si>
  <si>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</si>
  <si>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</si>
  <si>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</si>
  <si>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</si>
  <si>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</si>
  <si>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</si>
  <si>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</si>
  <si>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</si>
  <si>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</si>
  <si>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</si>
  <si>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</si>
  <si>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</si>
  <si>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</si>
  <si>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</si>
  <si>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</si>
  <si>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</si>
  <si>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</si>
  <si>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</si>
  <si>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</si>
  <si>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</si>
  <si>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</si>
  <si>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</si>
  <si>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</si>
  <si>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</si>
  <si>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</si>
  <si>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</si>
  <si>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</si>
  <si>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</si>
  <si>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</si>
  <si>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</si>
  <si>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</si>
  <si>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</si>
  <si>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</si>
  <si>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</si>
  <si>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</si>
  <si>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</si>
  <si>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</si>
  <si>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</si>
  <si>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</si>
  <si>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</si>
  <si>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</si>
  <si>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</si>
  <si>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</si>
  <si>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</si>
  <si>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</si>
  <si>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</si>
  <si>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</si>
  <si>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</si>
  <si>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</si>
  <si>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</si>
  <si>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</si>
  <si>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</si>
  <si>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</si>
  <si>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</si>
  <si>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</si>
  <si>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</si>
  <si>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</si>
  <si>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</si>
  <si>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</si>
  <si>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</si>
  <si>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</si>
  <si>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</si>
  <si>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</si>
  <si>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</si>
  <si>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</si>
  <si>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</si>
  <si>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</si>
  <si>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</si>
  <si>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</si>
  <si>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</si>
  <si>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</si>
  <si>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</si>
  <si>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</si>
  <si>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</si>
  <si>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</si>
  <si>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</si>
  <si>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</si>
  <si>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</si>
  <si>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</si>
  <si>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</si>
  <si>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</si>
  <si>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</si>
  <si>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</si>
  <si>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</si>
  <si>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</si>
  <si>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</si>
  <si>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</si>
  <si>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</si>
  <si>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</si>
  <si>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</si>
  <si>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</si>
  <si>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</si>
  <si>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</si>
  <si>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</si>
  <si>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</si>
  <si>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</si>
  <si>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</si>
  <si>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</si>
  <si>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</si>
  <si>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</si>
  <si>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</si>
  <si>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</si>
  <si>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</si>
  <si>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</si>
  <si>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</si>
  <si>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</si>
  <si>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</si>
  <si>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</si>
  <si>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</si>
  <si>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</si>
  <si>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</si>
  <si>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</si>
  <si>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</si>
  <si>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</si>
  <si>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</si>
  <si>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</si>
  <si>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</si>
  <si>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</si>
  <si>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</si>
  <si>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</si>
  <si>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</si>
  <si>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</si>
  <si>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</si>
  <si>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</si>
  <si>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</si>
  <si>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</si>
  <si>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</si>
  <si>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</si>
  <si>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</si>
  <si>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</si>
  <si>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</si>
  <si>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</si>
  <si>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</si>
  <si>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</si>
  <si>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</si>
  <si>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</si>
  <si>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</si>
  <si>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</si>
  <si>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</si>
  <si>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</si>
  <si>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</si>
  <si>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</si>
  <si>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</si>
  <si>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</si>
  <si>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</si>
  <si>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</si>
  <si>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</si>
  <si>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</si>
  <si>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</si>
  <si>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</si>
  <si>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</si>
  <si>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</si>
  <si>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</si>
  <si>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</si>
  <si>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</si>
  <si>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</si>
  <si>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</si>
  <si>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</si>
  <si>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</si>
  <si>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</si>
  <si>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</si>
  <si>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</si>
  <si>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</si>
  <si>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</si>
  <si>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</si>
  <si>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</si>
  <si>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</si>
  <si>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</si>
  <si>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</si>
  <si>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</si>
  <si>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</si>
  <si>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</si>
  <si>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</si>
  <si>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</si>
  <si>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</si>
  <si>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</si>
  <si>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</si>
  <si>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</si>
  <si>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</si>
  <si>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</si>
  <si>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</si>
  <si>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</si>
  <si>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</si>
  <si>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</si>
  <si>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</si>
  <si>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</si>
  <si>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</si>
  <si>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</si>
  <si>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</si>
  <si>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</si>
  <si>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</si>
  <si>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</si>
  <si>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</si>
  <si>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</si>
  <si>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</si>
  <si>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</si>
  <si>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</si>
  <si>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</si>
  <si>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</si>
  <si>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</si>
  <si>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</si>
  <si>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</si>
  <si>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</si>
  <si>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</si>
  <si>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</si>
  <si>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</si>
  <si>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</si>
  <si>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</si>
  <si>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</si>
  <si>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</si>
  <si>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</si>
  <si>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</si>
  <si>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</si>
  <si>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</si>
  <si>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</si>
  <si>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</si>
  <si>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</si>
  <si>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</si>
  <si>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</si>
  <si>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</si>
  <si>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</si>
  <si>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</si>
  <si>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</si>
  <si>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</si>
  <si>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</si>
  <si>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</si>
  <si>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</si>
  <si>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</si>
  <si>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</si>
  <si>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</si>
  <si>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</si>
  <si>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</si>
  <si>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</si>
  <si>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</si>
  <si>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</si>
  <si>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</si>
  <si>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</si>
  <si>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</si>
  <si>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</si>
  <si>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</si>
  <si>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</si>
  <si>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</si>
  <si>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</si>
  <si>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</si>
  <si>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</si>
  <si>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</si>
  <si>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</si>
  <si>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</si>
  <si>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</si>
  <si>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</si>
  <si>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</si>
  <si>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</si>
  <si>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</si>
  <si>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</si>
  <si>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</si>
  <si>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</si>
  <si>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</si>
  <si>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</si>
  <si>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</si>
  <si>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</si>
  <si>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</si>
  <si>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</si>
  <si>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</si>
  <si>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</si>
  <si>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</si>
  <si>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</si>
  <si>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</si>
  <si>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</si>
  <si>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</si>
  <si>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</si>
  <si>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</si>
  <si>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</si>
  <si>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</si>
  <si>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</si>
  <si>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</si>
  <si>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</si>
  <si>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</si>
  <si>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</si>
  <si>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</si>
  <si>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</si>
  <si>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</si>
  <si>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</si>
  <si>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</si>
  <si>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</si>
  <si>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</si>
  <si>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</si>
  <si>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</si>
  <si>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</si>
  <si>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</si>
  <si>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</si>
  <si>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</si>
  <si>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</si>
  <si>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</si>
  <si>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</si>
  <si>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</si>
  <si>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</si>
  <si>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</si>
  <si>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</si>
  <si>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</si>
  <si>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</si>
  <si>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</si>
  <si>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</si>
  <si>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</si>
  <si>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</si>
  <si>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</si>
  <si>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</si>
  <si>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</si>
  <si>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</si>
  <si>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</si>
  <si>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</si>
  <si>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</si>
  <si>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</si>
  <si>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</si>
  <si>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</si>
  <si>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</si>
  <si>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</si>
  <si>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</si>
  <si>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</si>
  <si>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</si>
  <si>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</si>
  <si>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</si>
  <si>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</si>
  <si>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</si>
  <si>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</si>
  <si>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</si>
  <si>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</si>
  <si>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</si>
  <si>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</si>
  <si>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</si>
  <si>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</si>
  <si>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</si>
  <si>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</si>
  <si>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</si>
  <si>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</si>
  <si>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</si>
  <si>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</si>
  <si>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</si>
  <si>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</si>
  <si>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</si>
  <si>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</si>
  <si>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</si>
  <si>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</si>
  <si>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</si>
  <si>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</si>
  <si>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</si>
  <si>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</si>
  <si>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</si>
  <si>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</si>
  <si>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</si>
  <si>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</si>
  <si>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</si>
  <si>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</si>
  <si>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</si>
  <si>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</si>
  <si>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</si>
  <si>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</si>
  <si>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</si>
  <si>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</si>
  <si>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</si>
  <si>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</si>
  <si>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</si>
  <si>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</si>
  <si>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</si>
  <si>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</si>
  <si>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</si>
  <si>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</si>
  <si>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</si>
  <si>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</si>
  <si>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</si>
  <si>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</si>
  <si>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</si>
  <si>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</si>
  <si>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</si>
  <si>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</si>
  <si>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</si>
  <si>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</si>
  <si>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</si>
  <si>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</si>
  <si>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</si>
  <si>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</si>
  <si>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</si>
  <si>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</si>
  <si>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</si>
  <si>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</si>
  <si>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</si>
  <si>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</si>
  <si>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</si>
  <si>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</si>
  <si>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</si>
  <si>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</si>
  <si>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</si>
  <si>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</si>
  <si>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</si>
  <si>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</si>
  <si>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</si>
  <si>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</si>
  <si>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</si>
  <si>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</si>
  <si>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</si>
  <si>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</si>
  <si>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</si>
  <si>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</si>
  <si>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</si>
  <si>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</si>
  <si>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</si>
  <si>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</si>
  <si>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</si>
  <si>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</si>
  <si>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</si>
  <si>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</si>
  <si>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</si>
  <si>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</si>
  <si>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</si>
  <si>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</si>
  <si>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</si>
  <si>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</si>
  <si>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</si>
  <si>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</si>
  <si>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</si>
  <si>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</si>
  <si>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</si>
  <si>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</si>
  <si>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</si>
  <si>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</si>
  <si>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</si>
  <si>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</si>
  <si>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</si>
  <si>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</si>
  <si>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</si>
  <si>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</si>
  <si>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</si>
  <si>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</si>
  <si>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</si>
  <si>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</si>
  <si>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</si>
  <si>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</si>
  <si>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</si>
  <si>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</si>
  <si>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</si>
  <si>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</si>
  <si>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</si>
  <si>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</si>
  <si>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</si>
  <si>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</si>
  <si>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</si>
  <si>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</si>
  <si>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</si>
  <si>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</si>
  <si>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</si>
  <si>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</si>
  <si>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</si>
  <si>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</si>
  <si>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</si>
  <si>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</si>
  <si>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</si>
  <si>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</si>
  <si>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</si>
  <si>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</si>
  <si>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</si>
  <si>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</si>
  <si>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</si>
  <si>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</si>
  <si>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</si>
  <si>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</si>
  <si>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</si>
  <si>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</si>
  <si>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</si>
  <si>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</si>
  <si>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</si>
  <si>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</si>
  <si>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</si>
  <si>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</si>
  <si>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</si>
  <si>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</si>
  <si>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</si>
  <si>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</si>
  <si>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</si>
  <si>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</si>
  <si>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</si>
  <si>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</si>
  <si>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</si>
  <si>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</si>
  <si>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</si>
  <si>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</si>
  <si>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</si>
  <si>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</si>
  <si>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</si>
  <si>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</si>
  <si>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</si>
  <si>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</si>
  <si>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</si>
  <si>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</si>
  <si>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</si>
  <si>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</si>
  <si>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</si>
  <si>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</si>
  <si>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</si>
  <si>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</si>
  <si>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</si>
  <si>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</si>
  <si>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</si>
  <si>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</si>
  <si>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</si>
  <si>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</si>
  <si>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</si>
  <si>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</si>
  <si>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</si>
  <si>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</si>
  <si>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</si>
  <si>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</si>
  <si>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</si>
  <si>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</si>
  <si>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</si>
  <si>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</si>
  <si>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</si>
  <si>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</si>
  <si>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</si>
  <si>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</si>
  <si>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</si>
  <si>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</si>
  <si>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</si>
  <si>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</si>
  <si>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</si>
  <si>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</si>
  <si>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</si>
  <si>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</si>
  <si>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</si>
  <si>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</si>
  <si>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</si>
  <si>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</si>
  <si>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</si>
  <si>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</si>
  <si>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</si>
  <si>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</si>
  <si>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</si>
  <si>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</si>
  <si>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</si>
  <si>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</si>
  <si>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</si>
  <si>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</si>
  <si>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</si>
  <si>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</si>
  <si>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</si>
  <si>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</si>
  <si>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</si>
  <si>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</si>
  <si>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</si>
  <si>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</si>
  <si>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</si>
  <si>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</si>
  <si>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</si>
  <si>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</si>
  <si>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</si>
  <si>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</si>
  <si>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</si>
  <si>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</si>
  <si>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</si>
  <si>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</si>
  <si>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</si>
  <si>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</si>
  <si>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</si>
  <si>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</si>
  <si>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</si>
  <si>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</si>
  <si>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</si>
  <si>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</si>
  <si>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</si>
  <si>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</si>
  <si>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</si>
  <si>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</si>
  <si>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</si>
  <si>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</si>
  <si>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</si>
  <si>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</si>
  <si>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</si>
  <si>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</si>
  <si>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</si>
  <si>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</si>
  <si>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</si>
  <si>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</si>
  <si>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</si>
  <si>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</si>
  <si>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</si>
  <si>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</si>
  <si>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</si>
  <si>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</si>
  <si>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</si>
  <si>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</si>
  <si>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</si>
  <si>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</si>
  <si>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</si>
  <si>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</si>
  <si>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</si>
  <si>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</si>
  <si>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</si>
  <si>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</si>
  <si>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</si>
  <si>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</si>
  <si>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</si>
  <si>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</si>
  <si>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</si>
  <si>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</si>
  <si>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</si>
  <si>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</si>
  <si>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</si>
  <si>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</si>
  <si>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</si>
  <si>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</si>
  <si>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</si>
  <si>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</si>
  <si>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</si>
  <si>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</si>
  <si>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</si>
  <si>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</si>
  <si>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</si>
  <si>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</si>
  <si>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</si>
  <si>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</si>
  <si>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</si>
  <si>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</si>
  <si>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</si>
  <si>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</si>
  <si>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</si>
  <si>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</si>
  <si>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</si>
  <si>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</si>
  <si>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</si>
  <si>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</si>
  <si>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</si>
  <si>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</si>
  <si>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</si>
  <si>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</si>
  <si>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</si>
  <si>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</si>
  <si>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</si>
  <si>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</si>
  <si>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</si>
  <si>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</si>
  <si>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</si>
  <si>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</si>
  <si>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</si>
  <si>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</si>
  <si>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</si>
  <si>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</si>
  <si>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</si>
  <si>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</si>
  <si>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</si>
  <si>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</si>
  <si>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</si>
  <si>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</si>
  <si>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</si>
  <si>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</si>
  <si>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</si>
  <si>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</si>
  <si>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</si>
  <si>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</si>
  <si>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</si>
  <si>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</si>
  <si>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</si>
  <si>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</si>
  <si>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</si>
  <si>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</si>
  <si>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</si>
  <si>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</si>
  <si>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</si>
  <si>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</si>
  <si>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</si>
  <si>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</si>
  <si>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</si>
  <si>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</si>
  <si>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</si>
  <si>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</si>
  <si>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</si>
  <si>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</si>
  <si>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</si>
  <si>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</si>
  <si>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</si>
  <si>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</si>
  <si>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</si>
  <si>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</si>
  <si>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</si>
  <si>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</si>
  <si>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</si>
  <si>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</si>
  <si>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</si>
  <si>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</si>
  <si>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</si>
  <si>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</si>
  <si>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</si>
  <si>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</si>
  <si>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</si>
  <si>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</si>
  <si>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</si>
  <si>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</si>
  <si>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</si>
  <si>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</si>
  <si>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</si>
  <si>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</si>
  <si>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</si>
  <si>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</si>
  <si>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</si>
  <si>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</si>
  <si>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</si>
  <si>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</si>
  <si>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</si>
  <si>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</si>
  <si>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</si>
  <si>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</si>
  <si>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</si>
  <si>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</si>
  <si>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</si>
  <si>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</si>
  <si>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</si>
  <si>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</si>
  <si>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</si>
  <si>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</si>
  <si>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</si>
  <si>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</si>
  <si>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</si>
  <si>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</si>
  <si>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</si>
  <si>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</si>
  <si>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</si>
  <si>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</si>
  <si>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</si>
  <si>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</si>
  <si>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</si>
  <si>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</si>
  <si>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</si>
  <si>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</si>
  <si>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</si>
  <si>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</si>
  <si>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</si>
  <si>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</si>
  <si>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</si>
  <si>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</si>
  <si>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</si>
  <si>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</si>
  <si>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</si>
  <si>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</si>
  <si>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</si>
  <si>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</si>
  <si>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</si>
  <si>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</si>
  <si>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</si>
  <si>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</si>
  <si>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</si>
  <si>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</si>
  <si>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</si>
  <si>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</si>
  <si>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</si>
  <si>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</si>
  <si>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</si>
  <si>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</si>
  <si>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</si>
  <si>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</si>
  <si>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</si>
  <si>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</si>
  <si>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</si>
  <si>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</si>
  <si>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</si>
  <si>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</si>
  <si>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</si>
  <si>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</si>
  <si>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</si>
  <si>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</si>
  <si>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</si>
  <si>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</si>
  <si>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</si>
  <si>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</si>
  <si>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</si>
  <si>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</si>
  <si>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</si>
  <si>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</si>
  <si>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</si>
  <si>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</si>
  <si>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</si>
  <si>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</si>
  <si>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</si>
  <si>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</si>
  <si>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</si>
  <si>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</si>
  <si>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</si>
  <si>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</si>
  <si>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</si>
  <si>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</si>
  <si>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</si>
  <si>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</si>
  <si>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</si>
  <si>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</si>
  <si>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</si>
  <si>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</si>
  <si>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</si>
  <si>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</si>
  <si>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</si>
  <si>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</si>
  <si>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</si>
  <si>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</si>
  <si>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</si>
  <si>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</si>
  <si>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</si>
  <si>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</si>
  <si>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</si>
  <si>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</si>
  <si>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</si>
  <si>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</si>
  <si>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</si>
  <si>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</si>
  <si>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</si>
  <si>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</si>
  <si>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</si>
  <si>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</si>
  <si>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</si>
  <si>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</si>
  <si>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</si>
  <si>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</si>
  <si>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</si>
  <si>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</si>
  <si>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</si>
  <si>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</si>
  <si>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</si>
  <si>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</si>
  <si>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</si>
  <si>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</si>
  <si>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</si>
  <si>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</si>
  <si>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</si>
  <si>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</si>
  <si>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</si>
  <si>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</si>
  <si>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</si>
  <si>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</si>
  <si>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</si>
  <si>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</si>
  <si>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</si>
  <si>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</si>
  <si>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</si>
  <si>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</si>
  <si>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</si>
  <si>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</si>
  <si>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</si>
  <si>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</si>
  <si>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</si>
  <si>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</si>
  <si>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</si>
  <si>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</si>
  <si>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</si>
  <si>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</si>
  <si>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</si>
  <si>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</si>
  <si>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</si>
  <si>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</si>
  <si>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</si>
  <si>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</si>
  <si>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</si>
  <si>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</si>
  <si>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</si>
  <si>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</si>
  <si>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</si>
  <si>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</si>
  <si>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</si>
  <si>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</si>
  <si>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</si>
  <si>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</si>
  <si>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</si>
  <si>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</si>
  <si>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</si>
  <si>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</si>
  <si>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</si>
  <si>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</si>
  <si>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</si>
  <si>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</si>
  <si>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</si>
  <si>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</si>
  <si>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</si>
  <si>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</si>
  <si>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</si>
  <si>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</si>
  <si>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</si>
  <si>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</si>
  <si>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</si>
  <si>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</si>
  <si>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</si>
  <si>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</si>
  <si>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</si>
  <si>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</si>
  <si>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</si>
  <si>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</si>
  <si>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</si>
  <si>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</si>
  <si>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</si>
  <si>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</si>
  <si>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</si>
  <si>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</si>
  <si>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</si>
  <si>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</si>
  <si>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</si>
  <si>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</si>
  <si>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</si>
  <si>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</si>
  <si>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</si>
  <si>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</si>
  <si>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</si>
  <si>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</si>
  <si>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</si>
  <si>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</si>
  <si>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</si>
  <si>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</si>
  <si>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</si>
  <si>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</si>
  <si>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</si>
  <si>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</si>
  <si>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</si>
  <si>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</si>
  <si>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</si>
  <si>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</si>
  <si>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</si>
  <si>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</si>
  <si>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</si>
  <si>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</si>
  <si>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</si>
  <si>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</si>
  <si>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</si>
  <si>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</si>
  <si>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</si>
  <si>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</si>
  <si>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</si>
  <si>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</si>
  <si>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</si>
  <si>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</si>
  <si>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</si>
  <si>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</si>
  <si>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</si>
  <si>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</si>
  <si>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</si>
  <si>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</si>
  <si>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</si>
  <si>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</si>
  <si>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</si>
  <si>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</si>
  <si>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</si>
  <si>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</si>
  <si>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</si>
  <si>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</si>
  <si>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</si>
  <si>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</si>
  <si>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</si>
  <si>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</si>
  <si>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</si>
  <si>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</si>
  <si>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</si>
  <si>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</si>
  <si>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</si>
  <si>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</si>
  <si>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</si>
  <si>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</si>
  <si>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</si>
  <si>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</si>
  <si>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</si>
  <si>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</si>
  <si>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</si>
  <si>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</si>
  <si>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</si>
  <si>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</si>
  <si>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</si>
  <si>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</si>
  <si>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</si>
  <si>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</si>
  <si>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</si>
  <si>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</si>
  <si>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</si>
  <si>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</si>
  <si>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</si>
  <si>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</si>
  <si>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</si>
  <si>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</si>
  <si>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</si>
  <si>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</si>
  <si>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</si>
  <si>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</si>
  <si>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</si>
  <si>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</si>
  <si>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</si>
  <si>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</si>
  <si>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</si>
  <si>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</si>
  <si>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</si>
  <si>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</si>
  <si>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</si>
  <si>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</si>
  <si>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</si>
  <si>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</si>
  <si>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</si>
  <si>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</si>
  <si>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</si>
  <si>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</si>
  <si>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</si>
  <si>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</si>
  <si>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</si>
  <si>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</si>
  <si>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</si>
  <si>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</si>
  <si>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</si>
  <si>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</si>
  <si>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</si>
  <si>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</si>
  <si>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</si>
  <si>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</si>
  <si>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</si>
  <si>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</si>
  <si>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</si>
  <si>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</si>
  <si>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</si>
  <si>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</si>
  <si>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</si>
  <si>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</si>
  <si>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</si>
  <si>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</si>
  <si>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</si>
  <si>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</si>
  <si>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</si>
  <si>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</si>
  <si>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</si>
  <si>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</si>
  <si>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</si>
  <si>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</si>
  <si>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</si>
  <si>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</si>
  <si>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</si>
  <si>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</si>
  <si>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</si>
  <si>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</si>
  <si>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</si>
  <si>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</si>
  <si>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</si>
  <si>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</si>
  <si>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</si>
  <si>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</si>
  <si>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</si>
  <si>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</si>
  <si>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</si>
  <si>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</si>
  <si>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</si>
  <si>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</si>
  <si>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</si>
  <si>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</si>
  <si>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</si>
  <si>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</si>
  <si>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</si>
  <si>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</si>
  <si>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</si>
  <si>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</si>
  <si>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</si>
  <si>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</si>
  <si>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</si>
  <si>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</si>
  <si>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</si>
  <si>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</si>
  <si>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</si>
  <si>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</si>
  <si>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</si>
  <si>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</si>
  <si>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</si>
  <si>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</si>
  <si>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</si>
  <si>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</si>
  <si>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</si>
  <si>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</si>
  <si>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</si>
  <si>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</si>
  <si>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</si>
  <si>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</si>
  <si>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</si>
  <si>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</si>
  <si>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</si>
  <si>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</si>
  <si>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</si>
  <si>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</si>
  <si>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</si>
  <si>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</si>
  <si>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</si>
  <si>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</si>
  <si>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</si>
  <si>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</si>
  <si>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</si>
  <si>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</si>
  <si>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</si>
  <si>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</si>
  <si>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</si>
  <si>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</si>
  <si>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</si>
  <si>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</si>
  <si>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</si>
  <si>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</si>
  <si>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</si>
  <si>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</si>
  <si>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</si>
  <si>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</si>
  <si>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</si>
  <si>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</si>
  <si>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</si>
  <si>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</si>
  <si>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</si>
  <si>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</si>
  <si>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</si>
  <si>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</si>
  <si>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</si>
  <si>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</si>
  <si>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</si>
  <si>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</si>
  <si>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</si>
  <si>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</si>
  <si>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</si>
  <si>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</si>
  <si>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</si>
  <si>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</si>
  <si>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</si>
  <si>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</si>
  <si>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</si>
  <si>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</si>
  <si>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</si>
  <si>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</si>
  <si>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</si>
  <si>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</si>
  <si>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</si>
  <si>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</si>
  <si>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</si>
  <si>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</si>
  <si>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</si>
  <si>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</si>
  <si>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</si>
  <si>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</si>
  <si>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</si>
  <si>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</si>
  <si>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</si>
  <si>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</si>
  <si>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</si>
  <si>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</si>
  <si>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</si>
  <si>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</si>
  <si>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</si>
  <si>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</si>
  <si>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</si>
  <si>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</si>
  <si>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</si>
  <si>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</si>
  <si>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</si>
  <si>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</si>
  <si>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</si>
  <si>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</si>
  <si>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</si>
  <si>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</si>
  <si>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</si>
  <si>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</si>
  <si>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</si>
  <si>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</si>
  <si>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</si>
  <si>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</si>
  <si>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</si>
  <si>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</si>
  <si>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</si>
  <si>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</si>
  <si>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</si>
  <si>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</si>
  <si>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</si>
  <si>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</si>
  <si>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</si>
  <si>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</si>
  <si>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</si>
  <si>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</si>
  <si>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</si>
  <si>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</si>
  <si>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</si>
  <si>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</si>
  <si>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</si>
  <si>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</si>
  <si>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</si>
  <si>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</si>
  <si>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</si>
  <si>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</si>
  <si>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</si>
  <si>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</si>
  <si>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</si>
  <si>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</si>
  <si>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</si>
  <si>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</si>
  <si>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</si>
  <si>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</si>
  <si>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</si>
  <si>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</si>
  <si>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</si>
  <si>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</si>
  <si>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</si>
  <si>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</si>
  <si>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</si>
  <si>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</si>
  <si>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</si>
  <si>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</si>
  <si>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</si>
  <si>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</si>
  <si>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</si>
  <si>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</si>
  <si>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</si>
  <si>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</si>
  <si>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</si>
  <si>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</si>
  <si>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</si>
  <si>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</si>
  <si>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</si>
  <si>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</si>
  <si>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</si>
  <si>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</si>
  <si>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</si>
  <si>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</si>
  <si>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</si>
  <si>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</si>
  <si>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</si>
  <si>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</si>
  <si>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</si>
  <si>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</si>
  <si>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</si>
  <si>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</si>
  <si>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</si>
  <si>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</si>
  <si>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</si>
  <si>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</si>
  <si>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</si>
  <si>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</si>
  <si>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</si>
  <si>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</si>
  <si>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</si>
  <si>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</si>
  <si>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</si>
  <si>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</si>
  <si>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</si>
  <si>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</si>
  <si>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</si>
  <si>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</si>
  <si>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</si>
  <si>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</si>
  <si>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</si>
  <si>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</si>
  <si>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</si>
  <si>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</si>
  <si>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</si>
  <si>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</si>
  <si>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</si>
  <si>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</si>
  <si>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</si>
  <si>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</si>
  <si>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</si>
  <si>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</si>
  <si>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</si>
  <si>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</si>
  <si>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</si>
  <si>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</si>
  <si>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</si>
  <si>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</si>
  <si>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</si>
  <si>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</si>
  <si>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</si>
  <si>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</si>
  <si>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</si>
  <si>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</si>
  <si>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</si>
  <si>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</si>
  <si>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</si>
  <si>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</si>
  <si>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</si>
  <si>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</si>
  <si>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</si>
  <si>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</si>
  <si>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</si>
  <si>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</si>
  <si>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</si>
  <si>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</si>
  <si>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</si>
  <si>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</si>
  <si>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</si>
  <si>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</si>
  <si>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</si>
  <si>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</si>
  <si>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</si>
  <si>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</si>
  <si>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</si>
  <si>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</si>
  <si>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</si>
  <si>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</si>
  <si>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</si>
  <si>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</si>
  <si>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</si>
  <si>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</si>
  <si>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</si>
  <si>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</si>
  <si>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</si>
  <si>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</si>
  <si>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</si>
  <si>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</si>
  <si>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</si>
  <si>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</si>
  <si>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</si>
  <si>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</si>
  <si>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</si>
  <si>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</si>
  <si>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</si>
  <si>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</si>
  <si>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</si>
  <si>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</si>
  <si>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</si>
  <si>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</si>
  <si>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</si>
  <si>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</si>
  <si>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</si>
  <si>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</si>
  <si>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</si>
  <si>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</si>
  <si>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</si>
  <si>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</si>
  <si>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</si>
  <si>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</si>
  <si>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</si>
  <si>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</si>
  <si>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</si>
  <si>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</si>
  <si>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</si>
  <si>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</si>
  <si>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</si>
  <si>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</si>
  <si>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</si>
  <si>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</si>
  <si>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</si>
  <si>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</si>
  <si>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</si>
  <si>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</si>
  <si>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</si>
  <si>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</si>
  <si>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</si>
  <si>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</si>
  <si>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</si>
  <si>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</si>
  <si>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</si>
  <si>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</si>
  <si>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</si>
  <si>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</si>
  <si>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</si>
  <si>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</si>
  <si>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</si>
  <si>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</si>
  <si>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</si>
  <si>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</si>
  <si>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</si>
  <si>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</si>
  <si>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</si>
  <si>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</si>
  <si>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</si>
  <si>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</si>
  <si>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</si>
  <si>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</si>
  <si>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</si>
  <si>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</si>
  <si>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</si>
  <si>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</si>
  <si>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</si>
  <si>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</si>
  <si>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</si>
  <si>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</si>
  <si>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</si>
  <si>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</si>
  <si>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</si>
  <si>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</si>
  <si>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</si>
  <si>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</si>
  <si>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</si>
  <si>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</si>
  <si>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</si>
  <si>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</si>
  <si>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</si>
  <si>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</si>
  <si>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</si>
  <si>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</si>
  <si>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</si>
  <si>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</si>
  <si>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</si>
  <si>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</si>
  <si>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</si>
  <si>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</si>
  <si>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</si>
  <si>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</si>
  <si>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</si>
  <si>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</si>
  <si>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</si>
  <si>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</si>
  <si>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</si>
  <si>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</si>
  <si>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</si>
  <si>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</si>
  <si>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</si>
  <si>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</si>
  <si>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</si>
  <si>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</si>
  <si>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</si>
  <si>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</si>
  <si>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</si>
  <si>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</si>
  <si>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</si>
  <si>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</si>
  <si>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</si>
  <si>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</si>
  <si>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</si>
  <si>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</si>
  <si>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</si>
  <si>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</si>
  <si>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</si>
  <si>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</si>
  <si>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</si>
  <si>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</si>
  <si>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</si>
  <si>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</si>
  <si>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</si>
  <si>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</si>
  <si>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</si>
  <si>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</si>
  <si>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</si>
  <si>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</si>
  <si>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</si>
  <si>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</si>
  <si>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</si>
  <si>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</si>
  <si>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</si>
  <si>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</si>
  <si>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</si>
  <si>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</si>
  <si>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</si>
  <si>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</si>
  <si>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</si>
  <si>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</si>
  <si>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</si>
  <si>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</si>
  <si>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</si>
  <si>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</si>
  <si>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</si>
  <si>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</si>
  <si>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</si>
  <si>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</si>
  <si>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</si>
  <si>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</si>
  <si>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</si>
  <si>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</si>
  <si>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</si>
  <si>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</si>
  <si>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</si>
  <si>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</si>
  <si>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</si>
  <si>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</si>
  <si>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</si>
  <si>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</si>
  <si>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</si>
  <si>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</si>
  <si>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</si>
  <si>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</si>
  <si>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</si>
  <si>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</si>
  <si>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</si>
  <si>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</si>
  <si>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</si>
  <si>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</si>
  <si>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</si>
  <si>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</si>
  <si>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</si>
  <si>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</si>
  <si>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</si>
  <si>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</si>
  <si>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</si>
  <si>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</si>
  <si>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</si>
  <si>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</si>
  <si>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</si>
  <si>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</si>
  <si>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</si>
  <si>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</si>
  <si>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</si>
  <si>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</si>
  <si>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</si>
  <si>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</si>
  <si>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</si>
  <si>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</si>
  <si>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</si>
  <si>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</si>
  <si>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</si>
  <si>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</si>
  <si>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</si>
  <si>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</si>
  <si>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</si>
  <si>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</si>
  <si>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</si>
  <si>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</si>
  <si>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</si>
  <si>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</si>
  <si>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</si>
  <si>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</si>
  <si>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</si>
  <si>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</si>
  <si>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</si>
  <si>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</si>
  <si>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</si>
  <si>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</si>
  <si>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</si>
  <si>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</si>
  <si>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</si>
  <si>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</si>
  <si>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</si>
  <si>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</si>
  <si>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</si>
  <si>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</si>
  <si>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</si>
  <si>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</si>
  <si>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</si>
  <si>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</si>
  <si>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</si>
  <si>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</si>
  <si>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</si>
  <si>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</si>
  <si>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</si>
  <si>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</si>
  <si>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</si>
  <si>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</si>
  <si>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</si>
  <si>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</si>
  <si>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</si>
  <si>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</si>
  <si>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</si>
  <si>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</si>
  <si>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</si>
  <si>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</si>
  <si>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</si>
  <si>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</si>
  <si>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</si>
  <si>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</si>
  <si>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</si>
  <si>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</si>
  <si>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</si>
  <si>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</si>
  <si>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</si>
  <si>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</si>
  <si>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</si>
  <si>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</si>
  <si>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</si>
  <si>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</si>
  <si>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</si>
  <si>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</si>
  <si>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</si>
  <si>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</si>
  <si>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</si>
  <si>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</si>
  <si>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</si>
  <si>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</si>
  <si>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</si>
  <si>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</si>
  <si>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</si>
  <si>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</si>
  <si>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</si>
  <si>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</si>
  <si>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</si>
  <si>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</si>
  <si>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</si>
  <si>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</si>
  <si>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</si>
  <si>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</si>
  <si>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</si>
  <si>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</si>
  <si>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</si>
  <si>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</si>
  <si>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</si>
  <si>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</si>
  <si>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</si>
  <si>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</si>
  <si>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</si>
  <si>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</si>
  <si>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</si>
  <si>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</si>
  <si>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</si>
  <si>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</si>
  <si>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</si>
  <si>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</si>
  <si>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</si>
  <si>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</si>
  <si>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</si>
  <si>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</si>
  <si>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</si>
  <si>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</si>
  <si>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</si>
  <si>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</si>
  <si>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</si>
  <si>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</si>
  <si>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</si>
  <si>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</si>
  <si>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</si>
  <si>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</si>
  <si>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</si>
  <si>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</si>
  <si>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</si>
  <si>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</si>
  <si>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</si>
  <si>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</si>
  <si>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</si>
  <si>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</si>
  <si>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</si>
  <si>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</si>
  <si>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</si>
  <si>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</si>
  <si>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</si>
  <si>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</si>
  <si>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</si>
  <si>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</si>
  <si>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</si>
  <si>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</si>
  <si>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</si>
  <si>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</si>
  <si>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</si>
  <si>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</si>
  <si>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</si>
  <si>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</si>
  <si>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</si>
  <si>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</si>
  <si>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</si>
  <si>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</si>
  <si>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</si>
  <si>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</si>
  <si>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</si>
  <si>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</si>
  <si>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</si>
  <si>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</si>
  <si>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</si>
  <si>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</si>
  <si>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</si>
  <si>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</si>
  <si>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</si>
  <si>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</si>
  <si>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</si>
  <si>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</si>
  <si>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</si>
  <si>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</si>
  <si>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</si>
  <si>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</si>
  <si>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</si>
  <si>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</si>
  <si>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</si>
  <si>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</si>
  <si>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</si>
  <si>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</si>
  <si>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</si>
  <si>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</si>
  <si>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</si>
  <si>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</si>
  <si>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</si>
  <si>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</si>
  <si>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</si>
  <si>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</si>
  <si>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</si>
  <si>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</si>
  <si>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</si>
  <si>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</si>
  <si>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</si>
  <si>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</si>
  <si>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</si>
  <si>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</si>
  <si>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</si>
  <si>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</si>
  <si>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</si>
  <si>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</si>
  <si>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</si>
  <si>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</si>
  <si>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</si>
  <si>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</si>
  <si>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</si>
  <si>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</si>
  <si>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</si>
  <si>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</si>
  <si>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</si>
  <si>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</si>
  <si>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</si>
  <si>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</si>
  <si>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</si>
  <si>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</si>
  <si>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</si>
  <si>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</si>
  <si>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</si>
  <si>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</si>
  <si>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</si>
  <si>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</si>
  <si>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</si>
  <si>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</si>
  <si>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</si>
  <si>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</si>
  <si>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</si>
  <si>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</si>
  <si>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</si>
  <si>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</si>
  <si>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</si>
  <si>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</si>
  <si>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</si>
  <si>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</si>
  <si>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</si>
  <si>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</si>
  <si>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</si>
  <si>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</si>
  <si>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</si>
  <si>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</si>
  <si>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</si>
  <si>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</si>
  <si>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</si>
  <si>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</si>
  <si>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</si>
  <si>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</si>
  <si>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</si>
  <si>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</si>
  <si>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</si>
  <si>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</si>
  <si>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</si>
  <si>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</si>
  <si>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</si>
  <si>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</si>
  <si>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</si>
  <si>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</si>
  <si>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</si>
  <si>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</si>
  <si>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</si>
  <si>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</si>
  <si>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</si>
  <si>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</si>
  <si>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</si>
  <si>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</si>
  <si>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</si>
  <si>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</si>
  <si>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</si>
  <si>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</si>
  <si>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</si>
  <si>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</si>
  <si>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</si>
  <si>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</si>
  <si>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</si>
  <si>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</si>
  <si>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</si>
  <si>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</si>
  <si>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</si>
  <si>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</si>
  <si>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</si>
  <si>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</si>
  <si>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</si>
  <si>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</si>
  <si>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</si>
  <si>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</si>
  <si>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</si>
  <si>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</si>
  <si>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</si>
  <si>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</si>
  <si>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</si>
  <si>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</si>
  <si>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</si>
  <si>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</si>
  <si>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</si>
  <si>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</si>
  <si>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</si>
  <si>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</si>
  <si>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</si>
  <si>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</si>
  <si>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</si>
  <si>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</si>
  <si>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</si>
  <si>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</si>
  <si>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</si>
  <si>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</si>
  <si>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</si>
  <si>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</si>
  <si>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</si>
  <si>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</si>
  <si>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</si>
  <si>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</si>
  <si>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</si>
  <si>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</si>
  <si>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</si>
  <si>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</si>
  <si>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</si>
  <si>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</si>
  <si>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</si>
  <si>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</si>
  <si>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</si>
  <si>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</si>
  <si>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</si>
  <si>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</si>
  <si>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</si>
  <si>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</si>
  <si>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</si>
  <si>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</si>
  <si>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</si>
  <si>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</si>
  <si>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</si>
  <si>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</si>
  <si>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</si>
  <si>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</si>
  <si>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</si>
  <si>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</si>
  <si>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</si>
  <si>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</si>
  <si>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</si>
  <si>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</si>
  <si>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</si>
  <si>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</si>
  <si>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</si>
  <si>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</si>
  <si>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</si>
  <si>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</si>
  <si>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</si>
  <si>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</si>
  <si>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</si>
  <si>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</si>
  <si>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</si>
  <si>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</si>
  <si>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</si>
  <si>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</si>
  <si>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</si>
  <si>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</si>
  <si>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</si>
  <si>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</si>
  <si>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</si>
  <si>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</si>
  <si>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</si>
  <si>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</si>
  <si>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</si>
  <si>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</si>
  <si>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</si>
  <si>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</si>
  <si>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</si>
  <si>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</si>
  <si>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</si>
  <si>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</si>
  <si>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</si>
  <si>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</si>
  <si>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</si>
  <si>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</si>
  <si>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</si>
  <si>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</si>
  <si>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</si>
  <si>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</si>
  <si>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</si>
  <si>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</si>
  <si>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</si>
  <si>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</si>
  <si>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</si>
  <si>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</si>
  <si>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</si>
  <si>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</si>
  <si>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</si>
  <si>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</si>
  <si>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</si>
  <si>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</si>
  <si>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</si>
  <si>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</si>
  <si>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</si>
  <si>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</si>
  <si>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</si>
  <si>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</si>
  <si>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</si>
  <si>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</si>
  <si>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</si>
  <si>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</si>
  <si>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</si>
  <si>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</si>
  <si>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</si>
  <si>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</si>
  <si>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</si>
  <si>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</si>
  <si>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</si>
  <si>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</si>
  <si>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</si>
  <si>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</si>
  <si>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</si>
  <si>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</si>
  <si>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</si>
  <si>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</si>
  <si>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</si>
  <si>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</si>
  <si>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</si>
  <si>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</si>
  <si>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</si>
  <si>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</si>
  <si>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</si>
  <si>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</si>
  <si>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</si>
  <si>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</si>
  <si>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</si>
  <si>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</si>
  <si>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</si>
  <si>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</si>
  <si>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</si>
  <si>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</si>
  <si>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</si>
  <si>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</si>
  <si>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</si>
  <si>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</si>
  <si>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</si>
  <si>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</si>
  <si>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</si>
  <si>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</si>
  <si>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</si>
  <si>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</si>
  <si>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</si>
  <si>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</si>
  <si>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</si>
  <si>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</si>
  <si>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</si>
  <si>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</si>
  <si>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</si>
  <si>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</si>
  <si>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</si>
  <si>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</si>
  <si>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</si>
  <si>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</si>
  <si>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</si>
  <si>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</si>
  <si>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</si>
  <si>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</si>
  <si>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</si>
  <si>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</si>
  <si>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</si>
  <si>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</si>
  <si>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</si>
  <si>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</si>
  <si>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</si>
  <si>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</si>
  <si>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</si>
  <si>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</si>
  <si>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</si>
  <si>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</si>
  <si>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</si>
  <si>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</si>
  <si>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</si>
  <si>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</si>
  <si>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</si>
  <si>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</si>
  <si>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</si>
  <si>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</si>
  <si>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</si>
  <si>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</si>
  <si>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</si>
  <si>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</si>
  <si>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</si>
  <si>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</si>
  <si>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</si>
  <si>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</si>
  <si>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</si>
  <si>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</si>
  <si>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</si>
  <si>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</si>
  <si>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</si>
  <si>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</si>
  <si>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</si>
  <si>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</si>
  <si>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</si>
  <si>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</si>
  <si>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</si>
  <si>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</si>
  <si>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</si>
  <si>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</si>
  <si>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</si>
  <si>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</si>
  <si>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</si>
  <si>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</si>
  <si>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</si>
  <si>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</si>
  <si>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</si>
  <si>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</si>
  <si>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</si>
  <si>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</si>
  <si>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</si>
  <si>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</si>
  <si>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</si>
  <si>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</si>
  <si>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</si>
  <si>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</si>
  <si>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</si>
  <si>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</si>
  <si>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</si>
  <si>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</si>
  <si>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</si>
  <si>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</si>
  <si>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</si>
  <si>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</si>
  <si>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</si>
  <si>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</si>
  <si>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</si>
  <si>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</si>
  <si>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</si>
  <si>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</si>
  <si>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</si>
  <si>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</si>
  <si>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</si>
  <si>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</si>
  <si>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</si>
  <si>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</si>
  <si>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</si>
  <si>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</si>
  <si>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</si>
  <si>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</si>
  <si>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</si>
  <si>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</si>
  <si>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</si>
  <si>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</si>
  <si>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</si>
  <si>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</si>
  <si>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</si>
  <si>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</si>
  <si>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</si>
  <si>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</si>
  <si>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</si>
  <si>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</si>
  <si>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</si>
  <si>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</si>
  <si>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</si>
  <si>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</si>
  <si>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</si>
  <si>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</si>
  <si>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</si>
  <si>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</si>
  <si>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</si>
  <si>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</si>
  <si>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</si>
  <si>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</si>
  <si>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</si>
  <si>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</si>
  <si>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</si>
  <si>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</si>
  <si>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</si>
  <si>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</si>
  <si>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</si>
  <si>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</si>
  <si>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</si>
  <si>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</si>
  <si>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</si>
  <si>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</si>
  <si>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</si>
  <si>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</si>
  <si>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</si>
  <si>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</si>
  <si>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</si>
  <si>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</si>
  <si>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</si>
  <si>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</si>
  <si>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</si>
  <si>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</si>
  <si>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</si>
  <si>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</si>
  <si>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</si>
  <si>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</si>
  <si>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</si>
  <si>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</si>
  <si>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</si>
  <si>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</si>
  <si>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</si>
  <si>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</si>
  <si>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</si>
  <si>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</si>
  <si>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</si>
  <si>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</si>
  <si>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</si>
  <si>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</si>
  <si>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</si>
  <si>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</si>
  <si>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</si>
  <si>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</si>
  <si>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</si>
  <si>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</si>
  <si>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</si>
  <si>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</si>
  <si>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</si>
  <si>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</si>
  <si>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</si>
  <si>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</si>
  <si>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</si>
  <si>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</si>
  <si>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</si>
  <si>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</si>
  <si>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</si>
  <si>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</si>
  <si>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</si>
  <si>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</si>
  <si>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</si>
  <si>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</si>
  <si>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</si>
  <si>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</si>
  <si>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</si>
  <si>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</si>
  <si>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</si>
  <si>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</si>
  <si>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</si>
  <si>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</si>
  <si>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</si>
  <si>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</si>
  <si>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</si>
  <si>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</si>
  <si>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</si>
  <si>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</si>
  <si>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</si>
  <si>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</si>
  <si>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</si>
  <si>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</si>
  <si>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</si>
  <si>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</si>
  <si>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</si>
  <si>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</si>
  <si>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</si>
  <si>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</si>
  <si>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</si>
  <si>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</si>
  <si>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</si>
  <si>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</si>
  <si>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</si>
  <si>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</si>
  <si>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</si>
  <si>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</si>
  <si>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</si>
  <si>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</si>
  <si>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</si>
  <si>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</si>
  <si>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</si>
  <si>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</si>
  <si>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</si>
  <si>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</si>
  <si>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</si>
  <si>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</si>
  <si>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</si>
  <si>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</si>
  <si>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</si>
  <si>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</si>
  <si>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</si>
  <si>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</si>
  <si>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</si>
  <si>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</si>
  <si>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</si>
  <si>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</si>
  <si>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</si>
  <si>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</si>
  <si>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</si>
  <si>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</si>
  <si>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</si>
  <si>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</si>
  <si>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</si>
  <si>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</si>
  <si>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</si>
  <si>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</si>
  <si>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</si>
  <si>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</si>
  <si>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</si>
  <si>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</si>
  <si>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</si>
  <si>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</si>
  <si>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</si>
  <si>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</si>
  <si>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</si>
  <si>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</si>
  <si>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</si>
  <si>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</si>
  <si>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</si>
  <si>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</si>
  <si>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</si>
  <si>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</si>
  <si>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</si>
  <si>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</si>
  <si>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</si>
  <si>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</si>
  <si>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</si>
  <si>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</si>
  <si>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</si>
  <si>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</si>
  <si>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</si>
  <si>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</si>
  <si>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</si>
  <si>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</si>
  <si>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</si>
  <si>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</si>
  <si>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</si>
  <si>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</si>
  <si>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</si>
  <si>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</si>
  <si>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</si>
  <si>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</si>
  <si>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</si>
  <si>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</si>
  <si>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</si>
  <si>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</si>
  <si>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</si>
  <si>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</si>
  <si>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</si>
  <si>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</si>
  <si>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</si>
  <si>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</si>
  <si>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</si>
  <si>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</si>
  <si>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</si>
  <si>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</si>
  <si>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</si>
  <si>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</si>
  <si>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</si>
  <si>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</si>
  <si>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</si>
  <si>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</si>
  <si>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</si>
  <si>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</si>
  <si>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</si>
  <si>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</si>
  <si>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</si>
  <si>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</si>
  <si>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</si>
  <si>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</si>
  <si>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</si>
  <si>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</si>
  <si>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</si>
  <si>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</si>
  <si>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</si>
  <si>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</si>
  <si>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</si>
  <si>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</si>
  <si>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</si>
  <si>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</si>
  <si>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</si>
  <si>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</si>
  <si>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</si>
  <si>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</si>
  <si>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</si>
  <si>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</si>
  <si>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</si>
  <si>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</si>
  <si>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</si>
  <si>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</si>
  <si>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</si>
  <si>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</si>
  <si>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</si>
  <si>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</si>
  <si>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</si>
  <si>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</si>
  <si>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</si>
  <si>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</si>
  <si>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</si>
  <si>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</si>
  <si>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</si>
  <si>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</si>
  <si>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</si>
  <si>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</si>
  <si>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</si>
  <si>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</si>
  <si>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</si>
  <si>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</si>
  <si>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</si>
  <si>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</si>
  <si>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</si>
  <si>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</si>
  <si>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</si>
  <si>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</si>
  <si>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</si>
  <si>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</si>
  <si>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</si>
  <si>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</si>
  <si>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</si>
  <si>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</si>
  <si>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</si>
  <si>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</si>
  <si>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</si>
  <si>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</si>
  <si>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</si>
  <si>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</si>
  <si>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</si>
  <si>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</si>
  <si>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</si>
  <si>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</si>
  <si>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</si>
  <si>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</si>
  <si>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</si>
  <si>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</si>
  <si>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</si>
  <si>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</si>
  <si>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</si>
  <si>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</si>
  <si>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</si>
  <si>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</si>
  <si>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</si>
  <si>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</si>
  <si>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</si>
  <si>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</si>
  <si>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</si>
  <si>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</si>
  <si>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</si>
  <si>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</si>
  <si>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</si>
  <si>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</si>
  <si>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</si>
  <si>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</si>
  <si>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</si>
  <si>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</si>
  <si>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</si>
  <si>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</si>
  <si>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</si>
  <si>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</si>
  <si>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</si>
  <si>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</si>
  <si>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</si>
  <si>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</si>
  <si>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</si>
  <si>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</si>
  <si>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</si>
  <si>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</si>
  <si>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</si>
  <si>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</si>
  <si>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</si>
  <si>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</si>
  <si>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</si>
  <si>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</si>
  <si>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</si>
  <si>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</si>
  <si>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</si>
  <si>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</si>
  <si>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</si>
  <si>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</si>
  <si>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</si>
  <si>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</si>
  <si>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</si>
  <si>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</si>
  <si>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</si>
  <si>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</si>
  <si>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</si>
  <si>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</si>
  <si>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</si>
  <si>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</si>
  <si>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</si>
  <si>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</si>
  <si>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</si>
  <si>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</si>
  <si>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</si>
  <si>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</si>
  <si>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</si>
  <si>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</si>
  <si>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</si>
  <si>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</si>
  <si>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</si>
  <si>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</si>
  <si>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</si>
  <si>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</si>
  <si>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</si>
  <si>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</si>
  <si>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</si>
  <si>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</si>
  <si>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</si>
  <si>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</si>
  <si>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</si>
  <si>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</si>
  <si>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</si>
  <si>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</si>
  <si>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</si>
  <si>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</si>
  <si>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</si>
  <si>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</si>
  <si>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</si>
  <si>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</si>
  <si>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</si>
  <si>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</si>
  <si>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</si>
  <si>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</si>
  <si>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</si>
  <si>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</si>
  <si>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</si>
  <si>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</si>
  <si>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</si>
  <si>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</si>
  <si>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</si>
  <si>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</si>
  <si>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</si>
  <si>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</si>
  <si>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</si>
  <si>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</si>
  <si>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</si>
  <si>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</si>
  <si>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</si>
  <si>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</si>
  <si>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</si>
  <si>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</si>
  <si>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</si>
  <si>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</si>
  <si>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</si>
  <si>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</si>
  <si>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</si>
  <si>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</si>
  <si>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</si>
  <si>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</si>
  <si>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</si>
  <si>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</si>
  <si>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</si>
  <si>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</si>
  <si>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</si>
  <si>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</si>
  <si>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</si>
  <si>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</si>
  <si>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</si>
  <si>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</si>
  <si>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</si>
  <si>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</si>
  <si>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</si>
  <si>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</si>
  <si>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</si>
  <si>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</si>
  <si>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</si>
  <si>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</si>
  <si>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</si>
  <si>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</si>
  <si>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</si>
  <si>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</si>
  <si>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</si>
  <si>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</si>
  <si>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</si>
  <si>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</si>
  <si>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</si>
  <si>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</si>
  <si>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</si>
  <si>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</si>
  <si>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</si>
  <si>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</si>
  <si>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</si>
  <si>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</si>
  <si>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</si>
  <si>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</si>
  <si>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</si>
  <si>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</si>
  <si>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</si>
  <si>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</si>
  <si>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</si>
  <si>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</si>
  <si>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</si>
  <si>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</si>
  <si>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</si>
  <si>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</si>
  <si>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</si>
  <si>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</si>
  <si>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</si>
  <si>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</si>
  <si>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</si>
  <si>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</si>
  <si>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</si>
  <si>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</si>
  <si>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</si>
  <si>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</si>
  <si>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</si>
  <si>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</si>
  <si>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</si>
  <si>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</si>
  <si>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</si>
  <si>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</si>
  <si>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</si>
  <si>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</si>
  <si>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</si>
  <si>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</si>
  <si>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</si>
  <si>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</si>
  <si>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</si>
  <si>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</si>
  <si>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</si>
  <si>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</si>
  <si>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</si>
  <si>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</si>
  <si>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</si>
  <si>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</si>
  <si>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</si>
  <si>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</si>
  <si>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</si>
  <si>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</si>
  <si>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</si>
  <si>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</si>
  <si>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</si>
  <si>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</si>
  <si>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</si>
  <si>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</si>
  <si>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</si>
  <si>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</si>
  <si>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</si>
  <si>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</si>
  <si>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</si>
  <si>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</si>
  <si>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</si>
  <si>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</si>
  <si>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</si>
  <si>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</si>
  <si>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</si>
  <si>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</si>
  <si>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</si>
  <si>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</si>
  <si>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</si>
  <si>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</si>
  <si>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</si>
  <si>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</si>
  <si>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</si>
  <si>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</si>
  <si>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</si>
  <si>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</si>
  <si>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</si>
  <si>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</si>
  <si>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</si>
  <si>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</si>
  <si>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</si>
  <si>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</si>
  <si>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</si>
  <si>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</si>
  <si>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</si>
  <si>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</si>
  <si>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</si>
  <si>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</si>
  <si>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</si>
  <si>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</si>
  <si>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</si>
  <si>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</si>
  <si>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</si>
  <si>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</si>
  <si>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</si>
  <si>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</si>
  <si>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</si>
  <si>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</si>
  <si>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</si>
  <si>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</si>
  <si>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</si>
  <si>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</si>
  <si>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</si>
  <si>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</si>
  <si>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</si>
  <si>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</si>
  <si>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</si>
  <si>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</si>
  <si>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</si>
  <si>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</si>
  <si>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</si>
  <si>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</si>
  <si>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</si>
  <si>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</si>
  <si>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</si>
  <si>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</si>
  <si>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</si>
  <si>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</si>
  <si>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</si>
  <si>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</si>
  <si>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</si>
  <si>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</si>
  <si>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</si>
  <si>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</si>
  <si>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</si>
  <si>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</si>
  <si>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</si>
  <si>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</si>
  <si>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</si>
  <si>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</si>
  <si>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</si>
  <si>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</si>
  <si>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</si>
  <si>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</si>
  <si>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</si>
  <si>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</si>
  <si>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</si>
  <si>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</si>
  <si>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</si>
  <si>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</si>
  <si>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</si>
  <si>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</si>
  <si>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</si>
  <si>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</si>
  <si>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</si>
  <si>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</si>
  <si>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</si>
  <si>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</si>
  <si>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</si>
  <si>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</si>
  <si>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</si>
  <si>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</si>
  <si>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</si>
  <si>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</si>
  <si>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</si>
  <si>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</si>
  <si>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</si>
  <si>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</si>
  <si>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</si>
  <si>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</si>
  <si>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</si>
  <si>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</si>
  <si>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</si>
  <si>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</si>
  <si>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</si>
  <si>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</si>
  <si>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</si>
  <si>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</si>
  <si>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</si>
  <si>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</si>
  <si>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</si>
  <si>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</si>
  <si>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</si>
  <si>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</si>
  <si>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</si>
  <si>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</si>
  <si>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</si>
  <si>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</si>
  <si>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</si>
  <si>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</si>
  <si>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</si>
  <si>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</si>
  <si>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</si>
  <si>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</si>
  <si>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</si>
  <si>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</si>
  <si>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</si>
  <si>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</si>
  <si>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</si>
  <si>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</si>
  <si>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</si>
  <si>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</si>
  <si>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</si>
  <si>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</si>
  <si>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</si>
  <si>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</si>
  <si>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</si>
  <si>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</si>
  <si>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</si>
  <si>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</si>
  <si>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</si>
  <si>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</si>
  <si>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</si>
  <si>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</si>
  <si>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</si>
  <si>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</si>
  <si>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</si>
  <si>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</si>
  <si>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</si>
  <si>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</si>
  <si>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</si>
  <si>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</si>
  <si>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</si>
  <si>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</si>
  <si>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</si>
  <si>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</si>
  <si>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</si>
  <si>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</si>
  <si>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</si>
  <si>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</si>
  <si>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</si>
  <si>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</si>
  <si>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</si>
  <si>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</si>
  <si>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</si>
  <si>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</si>
  <si>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</si>
  <si>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</si>
  <si>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</si>
  <si>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</si>
  <si>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</si>
  <si>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</si>
  <si>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</si>
  <si>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</si>
  <si>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</si>
  <si>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</si>
  <si>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</si>
  <si>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</si>
  <si>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</si>
  <si>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</si>
  <si>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</si>
  <si>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</si>
  <si>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</si>
  <si>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</si>
  <si>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</si>
  <si>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</si>
  <si>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</si>
  <si>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</si>
  <si>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</si>
  <si>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</si>
  <si>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</si>
  <si>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</si>
  <si>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</si>
  <si>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</si>
  <si>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</si>
  <si>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</si>
  <si>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</si>
  <si>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</si>
  <si>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</si>
  <si>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</si>
  <si>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</si>
  <si>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</si>
  <si>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</si>
  <si>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</si>
  <si>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</si>
  <si>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</si>
  <si>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</si>
  <si>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</si>
  <si>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</si>
  <si>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</si>
  <si>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</si>
  <si>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</si>
  <si>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</si>
  <si>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</si>
  <si>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</si>
  <si>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</si>
  <si>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</si>
  <si>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</si>
  <si>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</si>
  <si>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</si>
  <si>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</si>
  <si>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</si>
  <si>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</si>
  <si>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</si>
  <si>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</si>
  <si>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</si>
  <si>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</si>
  <si>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</si>
  <si>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</si>
  <si>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</si>
  <si>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</si>
  <si>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</si>
  <si>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</si>
  <si>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</si>
  <si>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</si>
  <si>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</si>
  <si>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</si>
  <si>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</si>
  <si>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</si>
  <si>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</si>
  <si>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</si>
  <si>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</si>
  <si>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</si>
  <si>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</si>
  <si>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</si>
  <si>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</si>
  <si>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</si>
  <si>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</si>
  <si>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</si>
  <si>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</si>
  <si>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</si>
  <si>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</si>
  <si>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</si>
  <si>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</si>
  <si>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</si>
  <si>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</si>
  <si>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</si>
  <si>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</si>
  <si>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</si>
  <si>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</si>
  <si>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</si>
  <si>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</si>
  <si>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</si>
  <si>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</si>
  <si>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</si>
  <si>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</si>
  <si>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</si>
  <si>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</si>
  <si>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</si>
  <si>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</si>
  <si>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</si>
  <si>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</si>
  <si>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</si>
  <si>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</si>
  <si>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</si>
  <si>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</si>
  <si>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</si>
  <si>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</si>
  <si>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</si>
  <si>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</si>
  <si>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</si>
  <si>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</si>
  <si>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</si>
  <si>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</si>
  <si>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</si>
  <si>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</si>
  <si>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</si>
  <si>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</si>
  <si>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</si>
  <si>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</si>
  <si>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</si>
  <si>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</si>
  <si>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</si>
  <si>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</si>
  <si>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</si>
  <si>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</si>
  <si>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</si>
  <si>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</si>
  <si>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</si>
  <si>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</si>
  <si>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</si>
  <si>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</si>
  <si>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</si>
  <si>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</si>
  <si>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</si>
  <si>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</si>
  <si>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</si>
  <si>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</si>
  <si>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</si>
  <si>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</si>
  <si>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</si>
  <si>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</si>
  <si>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</si>
  <si>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</si>
  <si>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</si>
  <si>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</si>
  <si>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</si>
  <si>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</si>
  <si>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</si>
  <si>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</si>
  <si>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</si>
  <si>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</si>
  <si>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</si>
  <si>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</si>
  <si>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</si>
  <si>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</si>
  <si>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</si>
  <si>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</si>
  <si>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</si>
  <si>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</si>
  <si>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</si>
  <si>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</si>
  <si>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</si>
  <si>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</si>
  <si>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</si>
  <si>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</si>
  <si>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</si>
  <si>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</si>
  <si>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</si>
  <si>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</si>
  <si>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</si>
  <si>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</si>
  <si>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</si>
  <si>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</si>
  <si>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</si>
  <si>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</si>
  <si>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</si>
  <si>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</si>
  <si>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</si>
  <si>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</si>
  <si>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</si>
  <si>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</si>
  <si>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</si>
  <si>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</si>
  <si>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</si>
  <si>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</si>
  <si>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</si>
  <si>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</si>
  <si>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</si>
  <si>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</si>
  <si>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</si>
  <si>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</si>
  <si>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</si>
  <si>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</si>
  <si>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</si>
  <si>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</si>
  <si>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</si>
  <si>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</si>
  <si>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</si>
  <si>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</si>
  <si>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</si>
  <si>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</si>
  <si>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</si>
  <si>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</si>
  <si>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</si>
  <si>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</si>
  <si>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</si>
  <si>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</si>
  <si>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</si>
  <si>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</si>
  <si>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</si>
  <si>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</si>
  <si>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</si>
  <si>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</si>
  <si>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</si>
  <si>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</si>
  <si>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</si>
  <si>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</si>
  <si>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</si>
  <si>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</si>
  <si>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</si>
  <si>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</si>
  <si>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</si>
  <si>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</si>
  <si>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</si>
  <si>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</si>
  <si>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</si>
  <si>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</si>
  <si>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</si>
  <si>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</si>
  <si>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</si>
  <si>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</si>
  <si>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</si>
  <si>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</si>
  <si>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</si>
  <si>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</si>
  <si>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</si>
  <si>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</si>
  <si>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</si>
  <si>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</si>
  <si>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</si>
  <si>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</si>
  <si>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</si>
  <si>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</si>
  <si>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</si>
  <si>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</si>
  <si>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</si>
  <si>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</si>
  <si>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</si>
  <si>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</si>
  <si>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</si>
  <si>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</si>
  <si>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</si>
  <si>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</si>
  <si>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</si>
  <si>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</si>
  <si>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</si>
  <si>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</si>
  <si>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</si>
  <si>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</si>
  <si>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</si>
  <si>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</si>
  <si>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</si>
  <si>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</si>
  <si>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</si>
  <si>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</si>
  <si>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</si>
  <si>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</si>
  <si>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</si>
  <si>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</si>
  <si>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</si>
  <si>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</si>
  <si>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</si>
  <si>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</si>
  <si>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</si>
  <si>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</si>
  <si>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</si>
  <si>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</si>
  <si>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</si>
  <si>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</si>
  <si>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</si>
  <si>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</si>
  <si>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</si>
  <si>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</si>
  <si>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</si>
  <si>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</si>
  <si>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</si>
  <si>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</si>
  <si>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</si>
  <si>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</si>
  <si>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</si>
  <si>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</si>
  <si>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</si>
  <si>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</si>
  <si>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</si>
  <si>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</si>
  <si>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</si>
  <si>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</si>
  <si>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</si>
  <si>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</si>
  <si>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</si>
  <si>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</si>
  <si>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</si>
  <si>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</si>
  <si>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</si>
  <si>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</si>
  <si>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</si>
  <si>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</si>
  <si>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</si>
  <si>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</si>
  <si>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</si>
  <si>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</si>
  <si>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</si>
  <si>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</si>
  <si>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</si>
  <si>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</si>
  <si>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</si>
  <si>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</si>
  <si>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</si>
  <si>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</si>
  <si>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</si>
  <si>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</si>
  <si>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</si>
  <si>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</si>
  <si>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</si>
  <si>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</si>
  <si>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</si>
  <si>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</si>
  <si>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</si>
  <si>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</si>
  <si>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</si>
  <si>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</si>
  <si>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</si>
  <si>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</si>
  <si>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</si>
  <si>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</si>
  <si>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</si>
  <si>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</si>
  <si>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</si>
  <si>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</si>
  <si>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</si>
  <si>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</si>
  <si>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</si>
  <si>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</si>
  <si>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</si>
  <si>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</si>
  <si>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</si>
  <si>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</si>
  <si>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</si>
  <si>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</si>
  <si>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</si>
  <si>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</si>
  <si>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</si>
  <si>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</si>
  <si>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</si>
  <si>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</si>
  <si>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</si>
  <si>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</si>
  <si>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</si>
  <si>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</si>
  <si>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</si>
  <si>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</si>
  <si>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</si>
  <si>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</si>
  <si>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</si>
  <si>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</si>
  <si>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</si>
  <si>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</si>
  <si>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</si>
  <si>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</si>
  <si>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</si>
  <si>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</si>
  <si>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</si>
  <si>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</si>
  <si>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</si>
  <si>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</si>
  <si>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</si>
  <si>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</si>
  <si>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</si>
  <si>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</si>
  <si>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</si>
  <si>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</si>
  <si>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</si>
  <si>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</si>
  <si>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</si>
  <si>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</si>
  <si>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</si>
  <si>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</si>
  <si>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</si>
  <si>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</si>
  <si>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</si>
  <si>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</si>
  <si>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</si>
  <si>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</si>
  <si>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</si>
  <si>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</si>
  <si>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</si>
  <si>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</si>
  <si>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</si>
  <si>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</si>
  <si>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</si>
  <si>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</si>
  <si>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</si>
  <si>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</si>
  <si>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</si>
  <si>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</si>
  <si>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</si>
  <si>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</si>
  <si>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</si>
  <si>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</si>
  <si>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</si>
  <si>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</si>
  <si>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</si>
  <si>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</si>
  <si>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</si>
  <si>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</si>
  <si>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</si>
  <si>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</si>
  <si>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</si>
  <si>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</si>
  <si>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</si>
  <si>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</si>
  <si>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</si>
  <si>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</si>
  <si>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</si>
  <si>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</si>
  <si>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</si>
  <si>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</si>
  <si>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</si>
  <si>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</si>
  <si>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</si>
  <si>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</si>
  <si>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</si>
  <si>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</si>
  <si>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</si>
  <si>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</si>
  <si>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</si>
  <si>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</si>
  <si>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</si>
  <si>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</si>
  <si>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</si>
  <si>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</si>
  <si>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</si>
  <si>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</si>
  <si>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</si>
  <si>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</si>
  <si>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</si>
  <si>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</si>
  <si>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</si>
  <si>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</si>
  <si>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</si>
  <si>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</si>
  <si>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</si>
  <si>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</si>
  <si>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</si>
  <si>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</si>
  <si>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</si>
  <si>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</si>
  <si>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</si>
  <si>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</si>
  <si>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</si>
  <si>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</si>
  <si>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</si>
  <si>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</si>
  <si>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</si>
  <si>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</si>
  <si>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</si>
  <si>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</si>
  <si>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</si>
  <si>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</si>
  <si>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</si>
  <si>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</si>
  <si>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</si>
  <si>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</si>
  <si>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</si>
  <si>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</si>
  <si>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</si>
  <si>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</si>
  <si>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</si>
  <si>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</si>
  <si>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</si>
  <si>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</si>
  <si>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</si>
  <si>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</si>
  <si>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</si>
  <si>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</si>
  <si>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</si>
  <si>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</si>
  <si>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</si>
  <si>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</si>
  <si>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</si>
  <si>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</si>
  <si>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</si>
  <si>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</si>
  <si>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</si>
  <si>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</si>
  <si>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</si>
  <si>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</si>
  <si>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</si>
  <si>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</si>
  <si>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</si>
  <si>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</si>
  <si>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</si>
  <si>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</si>
  <si>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</si>
  <si>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</si>
  <si>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</si>
  <si>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</si>
  <si>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</si>
  <si>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</si>
  <si>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</si>
  <si>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</si>
  <si>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</si>
  <si>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</si>
  <si>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</si>
  <si>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</si>
  <si>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</si>
  <si>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</si>
  <si>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</si>
  <si>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</si>
  <si>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</si>
  <si>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</si>
  <si>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</si>
  <si>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</si>
  <si>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</si>
  <si>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</si>
  <si>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</si>
  <si>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</si>
  <si>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</si>
  <si>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</si>
  <si>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</si>
  <si>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</si>
  <si>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</si>
  <si>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</si>
  <si>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</si>
  <si>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</si>
  <si>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</si>
  <si>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</si>
  <si>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</si>
  <si>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</si>
  <si>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</si>
  <si>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</si>
  <si>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</si>
  <si>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</si>
  <si>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</si>
  <si>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</si>
  <si>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</si>
  <si>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</si>
  <si>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</si>
  <si>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</si>
  <si>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</si>
  <si>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</si>
  <si>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</si>
  <si>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</si>
  <si>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</si>
  <si>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</si>
  <si>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</si>
  <si>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</si>
  <si>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</si>
  <si>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</si>
  <si>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</si>
  <si>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</si>
  <si>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</si>
  <si>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</si>
  <si>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</si>
  <si>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</si>
  <si>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</si>
  <si>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</si>
  <si>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</si>
  <si>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</si>
  <si>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</si>
  <si>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</si>
  <si>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</si>
  <si>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</si>
  <si>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</si>
  <si>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</si>
  <si>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</si>
  <si>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</si>
  <si>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</si>
  <si>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</si>
  <si>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</si>
  <si>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</si>
  <si>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</si>
  <si>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</si>
  <si>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</si>
  <si>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</si>
  <si>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</si>
  <si>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</si>
  <si>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</si>
  <si>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</si>
  <si>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</si>
  <si>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</si>
  <si>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</si>
  <si>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</si>
  <si>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</si>
  <si>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</si>
  <si>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</si>
  <si>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</si>
  <si>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</si>
  <si>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</si>
  <si>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</si>
  <si>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</si>
  <si>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</si>
  <si>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</si>
  <si>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</si>
  <si>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</si>
  <si>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</si>
  <si>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</si>
  <si>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</si>
  <si>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</si>
  <si>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</si>
  <si>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</si>
  <si>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</si>
  <si>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</si>
  <si>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</si>
  <si>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</si>
  <si>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</si>
  <si>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</si>
  <si>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</si>
  <si>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</si>
  <si>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</si>
  <si>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</si>
  <si>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</si>
  <si>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</si>
  <si>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</si>
  <si>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</si>
  <si>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</si>
  <si>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</si>
  <si>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</si>
  <si>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</si>
  <si>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</si>
  <si>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</si>
  <si>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</si>
  <si>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</si>
  <si>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</si>
  <si>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</si>
  <si>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</si>
  <si>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</si>
  <si>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</si>
  <si>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</si>
  <si>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</si>
  <si>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</si>
  <si>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</si>
  <si>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</si>
  <si>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</si>
  <si>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</si>
  <si>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</si>
  <si>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</si>
  <si>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</si>
  <si>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</si>
  <si>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</si>
  <si>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</si>
  <si>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</si>
  <si>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</si>
  <si>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</si>
  <si>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</si>
  <si>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</si>
  <si>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</si>
  <si>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</si>
  <si>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</si>
  <si>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</si>
  <si>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</si>
  <si>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</si>
  <si>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</si>
  <si>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</si>
  <si>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</si>
  <si>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</si>
  <si>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</si>
  <si>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</si>
  <si>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</si>
  <si>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</si>
  <si>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</si>
  <si>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</si>
  <si>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</si>
  <si>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</si>
  <si>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</si>
  <si>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</si>
  <si>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</si>
  <si>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</si>
  <si>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</si>
  <si>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</si>
  <si>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</si>
  <si>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</si>
  <si>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</si>
  <si>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</si>
  <si>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</si>
  <si>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</si>
  <si>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</si>
  <si>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</si>
  <si>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</si>
  <si>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</si>
  <si>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</si>
  <si>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</si>
  <si>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</si>
  <si>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</si>
  <si>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</si>
  <si>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</si>
  <si>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</si>
  <si>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</si>
  <si>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</si>
  <si>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</si>
  <si>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</si>
  <si>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</si>
  <si>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</si>
  <si>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</si>
  <si>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</si>
  <si>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</si>
  <si>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</si>
  <si>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</si>
  <si>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</si>
  <si>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</si>
  <si>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</si>
  <si>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</si>
  <si>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</si>
  <si>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</si>
  <si>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</si>
  <si>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</si>
  <si>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</si>
  <si>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</si>
  <si>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</si>
  <si>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</si>
  <si>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</si>
  <si>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</si>
  <si>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</si>
  <si>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</si>
  <si>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</si>
  <si>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</si>
  <si>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</si>
  <si>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</si>
  <si>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</si>
  <si>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</si>
  <si>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</si>
  <si>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</si>
  <si>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</si>
  <si>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</si>
  <si>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</si>
  <si>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</si>
  <si>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</si>
  <si>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</si>
  <si>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</si>
  <si>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</si>
  <si>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</si>
  <si>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</si>
  <si>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</si>
  <si>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</si>
  <si>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</si>
  <si>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</si>
  <si>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</si>
  <si>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</si>
  <si>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</si>
  <si>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</si>
  <si>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</si>
  <si>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</si>
  <si>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</si>
  <si>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</si>
  <si>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</si>
  <si>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</si>
  <si>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</si>
  <si>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</si>
  <si>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</si>
  <si>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</si>
  <si>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</si>
  <si>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</si>
  <si>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</si>
  <si>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</si>
  <si>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</si>
  <si>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</si>
  <si>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</si>
  <si>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</si>
  <si>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</si>
  <si>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</si>
  <si>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</si>
  <si>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</si>
  <si>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</si>
  <si>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</si>
  <si>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</si>
  <si>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</si>
  <si>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</si>
  <si>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</si>
  <si>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</si>
  <si>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</si>
  <si>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</si>
  <si>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</si>
  <si>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</si>
  <si>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</si>
  <si>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</si>
  <si>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</si>
  <si>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</si>
  <si>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</si>
  <si>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</si>
  <si>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</si>
  <si>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</si>
  <si>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</si>
  <si>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</si>
  <si>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</si>
  <si>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</si>
  <si>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</si>
  <si>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</si>
  <si>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</si>
  <si>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</si>
  <si>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</si>
  <si>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</si>
  <si>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</si>
  <si>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</si>
  <si>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</si>
  <si>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</si>
  <si>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</si>
  <si>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</si>
  <si>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</si>
  <si>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</si>
  <si>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</si>
  <si>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</si>
  <si>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</si>
  <si>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</si>
  <si>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</si>
  <si>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</si>
  <si>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</si>
  <si>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</si>
  <si>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</si>
  <si>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</si>
  <si>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</si>
  <si>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</si>
  <si>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</si>
  <si>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</si>
  <si>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</si>
  <si>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</si>
  <si>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</si>
  <si>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</si>
  <si>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</si>
  <si>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</si>
  <si>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</si>
  <si>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</si>
  <si>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</si>
  <si>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</si>
  <si>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</si>
  <si>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</si>
  <si>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</si>
  <si>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</si>
  <si>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</si>
  <si>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</si>
  <si>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</si>
  <si>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</si>
  <si>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</si>
  <si>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</si>
  <si>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</si>
  <si>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</si>
  <si>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</si>
  <si>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</si>
  <si>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</si>
  <si>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</si>
  <si>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</si>
  <si>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</si>
  <si>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</si>
  <si>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</si>
  <si>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</si>
  <si>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</si>
  <si>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</si>
  <si>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</si>
  <si>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</si>
  <si>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</si>
  <si>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</si>
  <si>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</si>
  <si>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</si>
  <si>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</si>
  <si>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</si>
  <si>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</si>
  <si>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</si>
  <si>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</si>
  <si>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</si>
  <si>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</si>
  <si>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</si>
  <si>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</si>
  <si>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</si>
  <si>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</si>
  <si>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</si>
  <si>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</si>
  <si>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</si>
  <si>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</si>
  <si>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</si>
  <si>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</si>
  <si>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</si>
  <si>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</si>
  <si>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</si>
  <si>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</si>
  <si>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</si>
  <si>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</si>
  <si>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</si>
  <si>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</si>
  <si>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</si>
  <si>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</si>
  <si>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</si>
  <si>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</si>
  <si>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</si>
  <si>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</si>
  <si>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</si>
  <si>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</si>
  <si>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</si>
  <si>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</si>
  <si>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</si>
  <si>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</si>
  <si>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</si>
  <si>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</si>
  <si>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</si>
  <si>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</si>
  <si>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</si>
  <si>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</si>
  <si>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</si>
  <si>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</si>
  <si>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</si>
  <si>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</si>
  <si>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</si>
  <si>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</si>
  <si>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</si>
  <si>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</si>
  <si>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</si>
  <si>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</si>
  <si>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</si>
  <si>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</si>
  <si>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</si>
  <si>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</si>
  <si>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</si>
  <si>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</si>
  <si>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</si>
  <si>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</si>
  <si>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</si>
  <si>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</si>
  <si>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</si>
  <si>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</si>
  <si>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</si>
  <si>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</si>
  <si>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</si>
  <si>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</si>
  <si>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</si>
  <si>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</si>
  <si>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</si>
  <si>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</si>
  <si>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</si>
  <si>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</si>
  <si>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</si>
  <si>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</si>
  <si>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</si>
  <si>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</si>
  <si>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</si>
  <si>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</si>
  <si>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</si>
  <si>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</si>
  <si>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</si>
  <si>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</si>
  <si>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</si>
  <si>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</si>
  <si>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</si>
  <si>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</si>
  <si>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</si>
  <si>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</si>
  <si>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</si>
  <si>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</si>
  <si>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</si>
  <si>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</si>
  <si>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</si>
  <si>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</si>
  <si>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</si>
  <si>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</si>
  <si>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</si>
  <si>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</si>
  <si>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</si>
  <si>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</si>
  <si>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</si>
  <si>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</si>
  <si>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</si>
  <si>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</si>
  <si>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</si>
  <si>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</si>
  <si>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</si>
  <si>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</si>
  <si>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</si>
  <si>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</si>
  <si>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</si>
  <si>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</si>
  <si>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</si>
  <si>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</si>
  <si>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</si>
  <si>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</si>
  <si>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</si>
  <si>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</si>
  <si>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</si>
  <si>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</si>
  <si>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</si>
  <si>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</si>
  <si>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</si>
  <si>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</si>
  <si>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</si>
  <si>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</si>
  <si>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</si>
  <si>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</si>
  <si>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</si>
  <si>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</si>
  <si>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</si>
  <si>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</si>
  <si>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</si>
  <si>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</si>
  <si>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</si>
  <si>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</si>
  <si>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</si>
  <si>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</si>
  <si>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</si>
  <si>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</si>
  <si>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</si>
  <si>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</si>
  <si>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</si>
  <si>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</si>
  <si>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</si>
  <si>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</si>
  <si>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</si>
  <si>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</si>
  <si>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</si>
  <si>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</si>
  <si>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</si>
  <si>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</si>
  <si>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</si>
  <si>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</si>
  <si>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</si>
  <si>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</si>
  <si>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</si>
  <si>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</si>
  <si>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</si>
  <si>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</si>
  <si>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</si>
  <si>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</si>
  <si>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</si>
  <si>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</si>
  <si>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</si>
  <si>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</si>
  <si>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</si>
  <si>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</si>
  <si>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</si>
  <si>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</si>
  <si>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</si>
  <si>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</si>
  <si>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</si>
  <si>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</si>
  <si>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</si>
  <si>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</si>
  <si>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</si>
  <si>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</si>
  <si>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</si>
  <si>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</si>
  <si>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</si>
  <si>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</si>
  <si>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</si>
  <si>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</si>
  <si>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</si>
  <si>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</si>
  <si>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</si>
  <si>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</si>
  <si>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</si>
  <si>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</si>
  <si>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</si>
  <si>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</si>
  <si>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</si>
  <si>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</si>
  <si>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</si>
  <si>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</si>
  <si>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</si>
  <si>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</si>
  <si>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</si>
  <si>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</si>
  <si>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</si>
  <si>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</si>
  <si>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</si>
  <si>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</si>
  <si>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</si>
  <si>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</si>
  <si>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</si>
  <si>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</si>
  <si>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</si>
  <si>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</si>
  <si>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</si>
  <si>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</si>
  <si>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</si>
  <si>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</si>
  <si>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</si>
  <si>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</si>
  <si>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</si>
  <si>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</si>
  <si>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</si>
  <si>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</si>
  <si>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</si>
  <si>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</si>
  <si>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</si>
  <si>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</si>
  <si>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</si>
  <si>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</si>
  <si>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</si>
  <si>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</si>
  <si>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</si>
  <si>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</si>
  <si>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</si>
  <si>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</si>
  <si>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</si>
  <si>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</si>
  <si>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</si>
  <si>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</si>
  <si>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</si>
  <si>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</si>
  <si>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</si>
  <si>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</si>
  <si>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</si>
  <si>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</si>
  <si>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</si>
  <si>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</si>
  <si>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</si>
  <si>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</si>
  <si>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</si>
  <si>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</si>
  <si>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</si>
  <si>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</si>
  <si>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</si>
  <si>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</si>
  <si>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</si>
  <si>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</si>
  <si>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</si>
  <si>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</si>
  <si>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</si>
  <si>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</si>
  <si>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</si>
  <si>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</si>
  <si>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</si>
  <si>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</si>
  <si>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</si>
  <si>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</si>
  <si>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</si>
  <si>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</si>
  <si>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</si>
  <si>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</si>
  <si>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</si>
  <si>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</si>
  <si>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</si>
  <si>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</si>
  <si>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</si>
  <si>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</si>
  <si>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</si>
  <si>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</si>
  <si>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</si>
  <si>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</si>
  <si>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</si>
  <si>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</si>
  <si>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</si>
  <si>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</si>
  <si>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</si>
  <si>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</si>
  <si>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</si>
  <si>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</si>
  <si>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</si>
  <si>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</si>
  <si>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</si>
  <si>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</si>
  <si>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</si>
  <si>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</si>
  <si>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</si>
  <si>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</si>
  <si>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</si>
  <si>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</si>
  <si>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</si>
  <si>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</si>
  <si>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</si>
  <si>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</si>
  <si>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</si>
  <si>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</si>
  <si>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</si>
  <si>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</si>
  <si>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</si>
  <si>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</si>
  <si>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</si>
  <si>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</si>
  <si>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</si>
  <si>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</si>
  <si>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</si>
  <si>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</si>
  <si>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</si>
  <si>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</si>
  <si>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</si>
  <si>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</si>
  <si>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</si>
  <si>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</si>
  <si>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</si>
  <si>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</si>
  <si>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</si>
  <si>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</si>
  <si>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</si>
  <si>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</si>
  <si>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</si>
  <si>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</si>
  <si>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</si>
  <si>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</si>
  <si>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</si>
  <si>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</si>
  <si>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</si>
  <si>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</si>
  <si>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</si>
  <si>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</si>
  <si>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</si>
  <si>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</si>
  <si>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</si>
  <si>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</si>
  <si>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</si>
  <si>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</si>
  <si>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</si>
  <si>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</si>
  <si>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</si>
  <si>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</si>
  <si>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</si>
  <si>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</si>
  <si>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</si>
  <si>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</si>
  <si>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</si>
  <si>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</si>
  <si>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</si>
  <si>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</si>
  <si>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</si>
  <si>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</si>
  <si>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</si>
  <si>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</si>
  <si>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</si>
  <si>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</si>
  <si>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</si>
  <si>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</si>
  <si>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</si>
  <si>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</si>
  <si>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</si>
  <si>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</si>
  <si>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</si>
  <si>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</si>
  <si>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</si>
  <si>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</si>
  <si>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</si>
  <si>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</si>
  <si>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</si>
  <si>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</si>
  <si>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</si>
  <si>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</si>
  <si>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</si>
  <si>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</si>
  <si>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</si>
  <si>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</si>
  <si>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</si>
  <si>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</si>
  <si>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</si>
  <si>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</si>
  <si>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</si>
  <si>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</si>
  <si>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</si>
  <si>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</si>
  <si>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</si>
  <si>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</si>
  <si>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</si>
  <si>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</si>
  <si>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</si>
  <si>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</si>
  <si>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</si>
  <si>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</si>
  <si>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</si>
  <si>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</si>
  <si>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</si>
  <si>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</si>
  <si>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</si>
  <si>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</si>
  <si>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</si>
  <si>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</si>
  <si>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</si>
  <si>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</si>
  <si>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</si>
  <si>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</si>
  <si>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</si>
  <si>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</si>
  <si>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</si>
  <si>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</si>
  <si>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</si>
  <si>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</si>
  <si>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</si>
  <si>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</si>
  <si>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</si>
  <si>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</si>
  <si>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</si>
  <si>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</si>
  <si>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</si>
  <si>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</si>
  <si>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</si>
  <si>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</si>
  <si>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</si>
  <si>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</si>
  <si>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</si>
  <si>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</si>
  <si>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</si>
  <si>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</si>
  <si>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</si>
  <si>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</si>
  <si>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</si>
  <si>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</si>
  <si>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</si>
  <si>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</si>
  <si>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</si>
  <si>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</si>
  <si>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</si>
  <si>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</si>
  <si>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</si>
  <si>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</si>
  <si>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</si>
  <si>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</si>
  <si>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</si>
  <si>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</si>
  <si>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</si>
  <si>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</si>
  <si>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</si>
  <si>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</si>
  <si>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</si>
  <si>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</si>
  <si>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</si>
  <si>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</si>
  <si>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</si>
  <si>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</si>
  <si>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</si>
  <si>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</si>
  <si>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</si>
  <si>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</si>
  <si>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</si>
  <si>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</si>
  <si>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</si>
  <si>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</si>
  <si>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</si>
  <si>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</si>
  <si>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</si>
  <si>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</si>
  <si>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</si>
  <si>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</si>
  <si>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</si>
  <si>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</si>
  <si>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</si>
  <si>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</si>
  <si>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</si>
  <si>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</si>
  <si>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</si>
  <si>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</si>
  <si>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</si>
  <si>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</si>
  <si>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</si>
  <si>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</si>
  <si>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</si>
  <si>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</si>
  <si>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</si>
  <si>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</si>
  <si>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</si>
  <si>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</si>
  <si>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</si>
  <si>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</si>
  <si>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</si>
  <si>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</si>
  <si>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</si>
  <si>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</si>
  <si>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</si>
  <si>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</si>
  <si>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</si>
  <si>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</si>
  <si>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</si>
  <si>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</si>
  <si>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</si>
  <si>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</si>
  <si>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</si>
  <si>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</si>
  <si>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</si>
  <si>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</si>
  <si>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</si>
  <si>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</si>
  <si>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</si>
  <si>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</si>
  <si>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</si>
  <si>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</si>
  <si>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</si>
  <si>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</si>
  <si>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</si>
  <si>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</si>
  <si>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</si>
  <si>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</si>
  <si>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</si>
  <si>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</si>
  <si>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</si>
  <si>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</si>
  <si>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</si>
  <si>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</si>
  <si>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</si>
  <si>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</si>
  <si>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</si>
  <si>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</si>
  <si>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</si>
  <si>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</si>
  <si>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</si>
  <si>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</si>
  <si>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</si>
  <si>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</si>
  <si>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</si>
  <si>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</si>
  <si>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</si>
  <si>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</si>
  <si>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</si>
  <si>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</si>
  <si>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</si>
  <si>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</si>
  <si>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</si>
  <si>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</si>
  <si>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</si>
  <si>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</si>
  <si>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</si>
  <si>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</si>
  <si>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</si>
  <si>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</si>
  <si>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</si>
  <si>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</si>
  <si>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</si>
  <si>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</si>
  <si>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</si>
  <si>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</si>
  <si>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</si>
  <si>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</si>
  <si>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</si>
  <si>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</si>
  <si>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</si>
  <si>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</si>
  <si>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</si>
  <si>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</si>
  <si>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</si>
  <si>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</si>
  <si>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</si>
  <si>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</si>
  <si>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</si>
  <si>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</si>
  <si>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</si>
  <si>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</si>
  <si>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</si>
  <si>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</si>
  <si>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</si>
  <si>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</si>
  <si>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</si>
  <si>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</si>
  <si>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</si>
  <si>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</si>
  <si>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</si>
  <si>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</si>
  <si>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</si>
  <si>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</si>
  <si>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</si>
  <si>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</si>
  <si>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</si>
  <si>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</si>
  <si>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</si>
  <si>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</si>
  <si>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</si>
  <si>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</si>
  <si>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</si>
  <si>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</si>
  <si>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</si>
  <si>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</si>
  <si>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</si>
  <si>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</si>
  <si>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</si>
  <si>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</si>
  <si>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</si>
  <si>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</si>
  <si>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</si>
  <si>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</si>
  <si>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</si>
  <si>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</si>
  <si>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</si>
  <si>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</si>
  <si>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</si>
  <si>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</si>
  <si>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</si>
  <si>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</si>
  <si>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</si>
  <si>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</si>
  <si>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</si>
  <si>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</si>
  <si>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</si>
  <si>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</si>
  <si>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</si>
  <si>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</si>
  <si>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</si>
  <si>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</si>
  <si>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</si>
  <si>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</si>
  <si>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</si>
  <si>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</si>
  <si>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</si>
  <si>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</si>
  <si>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</si>
  <si>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</si>
  <si>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</si>
  <si>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</si>
  <si>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</si>
  <si>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</si>
  <si>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</si>
  <si>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</si>
  <si>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</si>
  <si>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</si>
  <si>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</si>
  <si>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</si>
  <si>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</si>
  <si>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</si>
  <si>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</si>
  <si>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</si>
  <si>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</si>
  <si>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</si>
  <si>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</si>
  <si>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</si>
  <si>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</si>
  <si>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</si>
  <si>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</si>
  <si>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</si>
  <si>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</si>
  <si>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</si>
  <si>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</si>
  <si>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</si>
  <si>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</si>
  <si>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</si>
  <si>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</si>
  <si>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</si>
  <si>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</si>
  <si>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</si>
  <si>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</si>
  <si>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</si>
  <si>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</si>
  <si>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</si>
  <si>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</si>
  <si>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</si>
  <si>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</si>
  <si>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</si>
  <si>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</si>
  <si>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</si>
  <si>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</si>
  <si>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</si>
  <si>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</si>
  <si>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</si>
  <si>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</si>
  <si>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</si>
  <si>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</si>
  <si>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</si>
  <si>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</si>
  <si>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</si>
  <si>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</si>
  <si>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</si>
  <si>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</si>
  <si>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</si>
  <si>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</si>
  <si>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</si>
  <si>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</si>
  <si>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</si>
  <si>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</si>
  <si>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</si>
  <si>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</si>
  <si>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</si>
  <si>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</si>
  <si>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</si>
  <si>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</si>
  <si>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</si>
  <si>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</si>
  <si>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</si>
  <si>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</si>
  <si>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</si>
  <si>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</si>
  <si>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</si>
  <si>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</si>
  <si>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</si>
  <si>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</si>
  <si>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</si>
  <si>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</si>
  <si>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</si>
  <si>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</si>
  <si>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</si>
  <si>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</si>
  <si>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</si>
  <si>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</si>
  <si>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</si>
  <si>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</si>
  <si>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</si>
  <si>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</si>
  <si>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</si>
  <si>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</si>
  <si>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</si>
  <si>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</si>
  <si>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</si>
  <si>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</si>
  <si>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</si>
  <si>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</si>
  <si>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</si>
  <si>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</si>
  <si>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</si>
  <si>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</si>
  <si>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</si>
  <si>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</si>
  <si>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</si>
  <si>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</si>
  <si>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</si>
  <si>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</si>
  <si>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</si>
  <si>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</si>
  <si>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</si>
  <si>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</si>
  <si>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</si>
  <si>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</si>
  <si>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</si>
  <si>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</si>
  <si>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</si>
  <si>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</si>
  <si>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</si>
  <si>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</si>
  <si>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</si>
  <si>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</si>
  <si>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</si>
  <si>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</si>
  <si>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</si>
  <si>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</si>
  <si>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</si>
  <si>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</si>
  <si>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</si>
  <si>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</si>
  <si>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</si>
  <si>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</si>
  <si>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</si>
  <si>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</si>
  <si>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</si>
  <si>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</si>
  <si>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</si>
  <si>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</si>
  <si>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</si>
  <si>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</si>
  <si>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</si>
  <si>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</si>
  <si>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</si>
  <si>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</si>
  <si>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</si>
  <si>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</si>
  <si>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</si>
  <si>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</si>
  <si>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</si>
  <si>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</si>
  <si>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</si>
  <si>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</si>
  <si>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</si>
  <si>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</si>
  <si>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</si>
  <si>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</si>
  <si>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</si>
  <si>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</si>
  <si>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</si>
  <si>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</si>
  <si>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</si>
  <si>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</si>
  <si>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</si>
  <si>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</si>
  <si>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</si>
  <si>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</si>
  <si>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</si>
  <si>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</si>
  <si>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</si>
  <si>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</si>
  <si>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</si>
  <si>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</si>
  <si>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</si>
  <si>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</si>
  <si>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</si>
  <si>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</si>
  <si>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</si>
  <si>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</si>
  <si>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</si>
  <si>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</si>
  <si>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</si>
  <si>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</si>
  <si>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</si>
  <si>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</si>
  <si>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</si>
  <si>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</si>
  <si>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</si>
  <si>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</si>
  <si>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</si>
  <si>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</si>
  <si>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</si>
  <si>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</si>
  <si>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</si>
  <si>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</si>
  <si>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</si>
  <si>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</si>
  <si>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</si>
  <si>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</si>
  <si>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</si>
  <si>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</si>
  <si>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</si>
  <si>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</si>
  <si>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</si>
  <si>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</si>
  <si>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</si>
  <si>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</si>
  <si>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</si>
  <si>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</si>
  <si>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</si>
  <si>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</si>
  <si>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</si>
  <si>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</si>
  <si>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</si>
  <si>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</si>
  <si>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</si>
  <si>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</si>
  <si>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</si>
  <si>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</si>
  <si>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</si>
  <si>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</si>
  <si>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</si>
  <si>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</si>
  <si>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</si>
  <si>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</si>
  <si>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</si>
  <si>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</si>
  <si>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</si>
  <si>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</si>
  <si>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</si>
  <si>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</si>
  <si>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</si>
  <si>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</si>
  <si>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</si>
  <si>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</si>
  <si>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</si>
  <si>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</si>
  <si>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</si>
  <si>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</si>
  <si>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</si>
  <si>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</si>
  <si>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</si>
  <si>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</si>
  <si>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</si>
  <si>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</si>
  <si>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</si>
  <si>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</si>
  <si>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</si>
  <si>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</si>
  <si>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</si>
  <si>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</si>
  <si>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</si>
  <si>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</si>
  <si>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</si>
  <si>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</si>
  <si>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</si>
  <si>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</si>
  <si>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</si>
  <si>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</si>
  <si>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</si>
  <si>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</si>
  <si>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</si>
  <si>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</si>
  <si>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</si>
  <si>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</si>
  <si>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</si>
  <si>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</si>
  <si>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</si>
  <si>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</si>
  <si>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</si>
  <si>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</si>
  <si>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</si>
  <si>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</si>
  <si>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</si>
  <si>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</si>
  <si>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</si>
  <si>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</si>
  <si>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</si>
  <si>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</si>
  <si>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</si>
  <si>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</si>
  <si>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</si>
  <si>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</si>
  <si>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</si>
  <si>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</si>
  <si>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</si>
  <si>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</si>
  <si>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</si>
  <si>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</si>
  <si>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</si>
  <si>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</si>
  <si>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</si>
  <si>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</si>
  <si>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</si>
  <si>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</si>
  <si>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</si>
  <si>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</si>
  <si>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</si>
  <si>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</si>
  <si>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</si>
  <si>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</si>
  <si>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</si>
  <si>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</si>
  <si>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</si>
  <si>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</si>
  <si>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</si>
  <si>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</si>
  <si>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</si>
  <si>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</si>
  <si>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</si>
  <si>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</si>
  <si>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</si>
  <si>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</si>
  <si>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</si>
  <si>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</si>
  <si>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</si>
  <si>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</si>
  <si>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</si>
  <si>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</si>
  <si>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</si>
  <si>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</si>
  <si>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</si>
  <si>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</si>
  <si>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</si>
  <si>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</si>
  <si>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</si>
  <si>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</si>
  <si>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</si>
  <si>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</si>
  <si>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</si>
  <si>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</si>
  <si>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</si>
  <si>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</si>
  <si>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</si>
  <si>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</si>
  <si>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</si>
  <si>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</si>
  <si>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</si>
  <si>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</si>
  <si>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</si>
  <si>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</si>
  <si>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</si>
  <si>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</si>
  <si>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</si>
  <si>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</si>
  <si>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</si>
  <si>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</si>
  <si>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</si>
  <si>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</si>
  <si>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</si>
  <si>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</si>
  <si>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</si>
  <si>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</si>
  <si>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</si>
  <si>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</si>
  <si>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</si>
  <si>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</si>
  <si>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</si>
  <si>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</si>
  <si>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</si>
  <si>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</si>
  <si>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</si>
  <si>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</si>
  <si>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</si>
  <si>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</si>
  <si>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</si>
  <si>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</si>
  <si>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</si>
  <si>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</si>
  <si>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</si>
  <si>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</si>
  <si>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</si>
  <si>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</si>
  <si>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</si>
  <si>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</si>
  <si>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</si>
  <si>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</si>
  <si>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</si>
  <si>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</si>
  <si>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</si>
  <si>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</si>
  <si>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</si>
  <si>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</si>
  <si>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</si>
  <si>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</si>
  <si>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</si>
  <si>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</si>
  <si>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</si>
  <si>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</si>
  <si>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</si>
  <si>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</si>
  <si>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</si>
  <si>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</si>
  <si>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</si>
  <si>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</si>
  <si>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</si>
  <si>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</si>
  <si>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</si>
  <si>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</si>
  <si>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</si>
  <si>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</si>
  <si>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</si>
  <si>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</si>
  <si>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</si>
  <si>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</si>
  <si>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</si>
  <si>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</si>
  <si>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</si>
  <si>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</si>
  <si>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</si>
  <si>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</si>
  <si>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</si>
  <si>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</si>
  <si>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</si>
  <si>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</si>
  <si>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</si>
  <si>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</si>
  <si>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</si>
  <si>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</si>
  <si>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</si>
  <si>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</si>
  <si>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</si>
  <si>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</si>
  <si>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</si>
  <si>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</si>
  <si>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</si>
  <si>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</si>
  <si>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</si>
  <si>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</si>
  <si>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</si>
  <si>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</si>
  <si>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</si>
  <si>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</si>
  <si>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</si>
  <si>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</si>
  <si>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</si>
  <si>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</si>
  <si>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</si>
  <si>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</si>
  <si>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</si>
  <si>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</si>
  <si>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</si>
  <si>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</si>
  <si>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</si>
  <si>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</si>
  <si>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</si>
  <si>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</si>
  <si>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</si>
  <si>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</si>
  <si>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</si>
  <si>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</si>
  <si>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</si>
  <si>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</si>
  <si>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</si>
  <si>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</si>
  <si>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</si>
  <si>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</si>
  <si>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</si>
  <si>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</si>
  <si>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</si>
  <si>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</si>
  <si>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</si>
  <si>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</si>
  <si>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</si>
  <si>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</si>
  <si>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</si>
  <si>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</si>
  <si>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</si>
  <si>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</si>
  <si>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</si>
  <si>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</si>
  <si>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</si>
  <si>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</si>
  <si>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</si>
  <si>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</si>
  <si>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</si>
  <si>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</si>
  <si>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</si>
  <si>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</si>
  <si>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</si>
  <si>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</si>
  <si>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</si>
  <si>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</si>
  <si>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</si>
  <si>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</si>
  <si>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</si>
  <si>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</si>
  <si>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</si>
  <si>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</si>
  <si>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</si>
  <si>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</si>
  <si>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</si>
  <si>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</si>
  <si>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</si>
  <si>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</si>
  <si>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</si>
  <si>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</si>
  <si>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</si>
  <si>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</si>
  <si>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</si>
  <si>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</si>
  <si>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</si>
  <si>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</si>
  <si>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</si>
  <si>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</si>
  <si>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</si>
  <si>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</si>
  <si>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</si>
  <si>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</si>
  <si>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</si>
  <si>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</si>
  <si>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</si>
  <si>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</si>
  <si>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</si>
  <si>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</si>
  <si>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</si>
  <si>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</si>
  <si>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</si>
  <si>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</si>
  <si>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</si>
  <si>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</si>
  <si>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</si>
  <si>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</si>
  <si>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</si>
  <si>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</si>
  <si>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</si>
  <si>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</si>
  <si>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</si>
  <si>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</si>
  <si>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</si>
  <si>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</si>
  <si>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</si>
  <si>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</si>
  <si>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</si>
  <si>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</si>
  <si>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</si>
  <si>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</si>
  <si>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</si>
  <si>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</si>
  <si>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</si>
  <si>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</si>
  <si>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</si>
  <si>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</si>
  <si>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</si>
  <si>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</si>
  <si>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</si>
  <si>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</si>
  <si>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</si>
  <si>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</si>
  <si>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</si>
  <si>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</si>
  <si>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</si>
  <si>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</si>
  <si>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</si>
  <si>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</si>
  <si>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</si>
  <si>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</si>
  <si>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</si>
  <si>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</si>
  <si>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</si>
  <si>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</si>
  <si>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</si>
  <si>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</si>
  <si>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</si>
  <si>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</si>
  <si>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</si>
  <si>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</si>
  <si>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</si>
  <si>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</si>
  <si>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</si>
  <si>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</si>
  <si>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</si>
  <si>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</si>
  <si>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</si>
  <si>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</si>
  <si>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</si>
  <si>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</si>
  <si>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</si>
  <si>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</si>
  <si>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</si>
  <si>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</si>
  <si>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</si>
  <si>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</si>
  <si>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</si>
  <si>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</si>
  <si>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</si>
  <si>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</si>
  <si>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</si>
  <si>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</si>
  <si>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</si>
  <si>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</si>
  <si>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</si>
  <si>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</si>
  <si>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</si>
  <si>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</si>
  <si>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</si>
  <si>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</si>
  <si>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</si>
  <si>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</si>
  <si>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</si>
  <si>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</si>
  <si>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</si>
  <si>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</si>
  <si>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</si>
  <si>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</si>
  <si>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</si>
  <si>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</si>
  <si>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</si>
  <si>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</si>
  <si>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</si>
  <si>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</si>
  <si>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</si>
  <si>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</si>
  <si>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</si>
  <si>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</si>
  <si>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</si>
  <si>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</si>
  <si>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</si>
  <si>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</si>
  <si>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</si>
  <si>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</si>
  <si>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</si>
  <si>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</si>
  <si>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</si>
  <si>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</si>
  <si>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</si>
  <si>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</si>
  <si>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</si>
  <si>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</si>
  <si>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</si>
  <si>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</si>
  <si>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</si>
  <si>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</si>
  <si>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</si>
  <si>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</si>
  <si>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</si>
  <si>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</si>
  <si>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</si>
  <si>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</si>
  <si>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</si>
  <si>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</si>
  <si>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</si>
  <si>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</si>
  <si>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</si>
  <si>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</si>
  <si>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</si>
  <si>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</si>
  <si>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</si>
  <si>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</si>
  <si>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</si>
  <si>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</si>
  <si>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</si>
  <si>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</si>
  <si>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</si>
  <si>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</si>
  <si>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</si>
  <si>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</si>
  <si>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</si>
  <si>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</si>
  <si>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</si>
  <si>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</si>
  <si>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</si>
  <si>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</si>
  <si>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</si>
  <si>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</si>
  <si>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</si>
  <si>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</si>
  <si>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</si>
  <si>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</si>
  <si>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</si>
  <si>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</si>
  <si>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</si>
  <si>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</si>
  <si>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</si>
  <si>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</si>
  <si>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</si>
  <si>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</si>
  <si>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</si>
  <si>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</si>
  <si>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</si>
  <si>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</si>
  <si>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</si>
  <si>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</si>
  <si>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</si>
  <si>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</si>
  <si>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</si>
  <si>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</si>
  <si>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</si>
  <si>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</si>
  <si>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</si>
  <si>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</si>
  <si>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</si>
  <si>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</si>
  <si>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</si>
  <si>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</si>
  <si>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</si>
  <si>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</si>
  <si>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</si>
  <si>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</si>
  <si>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</si>
  <si>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</si>
  <si>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</si>
  <si>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</si>
  <si>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</si>
  <si>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</si>
  <si>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</si>
  <si>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</si>
  <si>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</si>
  <si>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</si>
  <si>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</si>
  <si>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</si>
  <si>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</si>
  <si>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</si>
  <si>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</si>
  <si>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</si>
  <si>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</si>
  <si>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</si>
  <si>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</si>
  <si>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</si>
  <si>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</si>
  <si>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</si>
  <si>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</si>
  <si>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</si>
  <si>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</si>
  <si>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</si>
  <si>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</si>
  <si>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</si>
  <si>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</si>
  <si>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</si>
  <si>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</si>
  <si>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</si>
  <si>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</si>
  <si>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</si>
  <si>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</si>
  <si>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</si>
  <si>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</si>
  <si>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</si>
  <si>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</si>
  <si>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</si>
  <si>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</si>
  <si>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</si>
  <si>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</si>
  <si>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</si>
  <si>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</si>
  <si>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</si>
  <si>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</si>
  <si>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</si>
  <si>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</si>
  <si>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</si>
  <si>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</si>
  <si>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</si>
  <si>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</si>
  <si>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</si>
  <si>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</si>
  <si>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</si>
  <si>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</si>
  <si>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</si>
  <si>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</si>
  <si>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</si>
  <si>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</si>
  <si>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</si>
  <si>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</si>
  <si>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</si>
  <si>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</si>
  <si>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</si>
  <si>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</si>
  <si>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</si>
  <si>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</si>
  <si>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</si>
  <si>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</si>
  <si>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</si>
  <si>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</si>
  <si>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</si>
  <si>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</si>
  <si>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</si>
  <si>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</si>
  <si>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</si>
  <si>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</si>
  <si>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</si>
  <si>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</si>
  <si>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</si>
  <si>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</si>
  <si>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</si>
  <si>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</si>
  <si>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</si>
  <si>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</si>
  <si>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</si>
  <si>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</si>
  <si>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</si>
  <si>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</si>
  <si>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</si>
  <si>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</si>
  <si>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</si>
  <si>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</si>
  <si>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</si>
  <si>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</si>
  <si>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</si>
  <si>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</si>
  <si>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</si>
  <si>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</si>
  <si>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</si>
  <si>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</si>
  <si>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</si>
  <si>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</si>
  <si>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</si>
  <si>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</si>
  <si>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</si>
  <si>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</si>
  <si>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</si>
  <si>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</si>
  <si>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</si>
  <si>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</si>
  <si>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</si>
  <si>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</si>
  <si>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</si>
  <si>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</si>
  <si>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</si>
  <si>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</si>
  <si>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</si>
  <si>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</si>
  <si>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</si>
  <si>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</si>
  <si>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</si>
  <si>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</si>
  <si>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</si>
  <si>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</si>
  <si>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</si>
  <si>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</si>
  <si>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</si>
  <si>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</si>
  <si>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</si>
  <si>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</si>
  <si>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</si>
  <si>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</si>
  <si>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</si>
  <si>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</si>
  <si>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</si>
  <si>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</si>
  <si>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</si>
  <si>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</si>
  <si>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</si>
  <si>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</si>
  <si>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</si>
  <si>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</si>
  <si>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</si>
  <si>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</si>
  <si>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</si>
  <si>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</si>
  <si>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</si>
  <si>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</si>
  <si>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</si>
  <si>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</si>
  <si>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</si>
  <si>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</si>
  <si>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</si>
  <si>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</si>
  <si>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</si>
  <si>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</si>
  <si>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</si>
  <si>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</si>
  <si>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</si>
  <si>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</si>
  <si>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</si>
  <si>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</si>
  <si>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</si>
  <si>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</si>
  <si>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</si>
  <si>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</si>
  <si>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</si>
  <si>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</si>
  <si>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</si>
  <si>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</si>
  <si>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</si>
  <si>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</si>
  <si>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</si>
  <si>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</si>
  <si>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</si>
  <si>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</si>
  <si>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</si>
  <si>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</si>
  <si>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</si>
  <si>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</si>
  <si>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</si>
  <si>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</si>
  <si>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</si>
  <si>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</si>
  <si>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</si>
  <si>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</si>
  <si>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</si>
  <si>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</si>
  <si>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</si>
  <si>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</si>
  <si>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</si>
  <si>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</si>
  <si>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</si>
  <si>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</si>
  <si>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</si>
  <si>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</si>
  <si>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</si>
  <si>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</si>
  <si>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</si>
  <si>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</si>
  <si>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</si>
  <si>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</si>
  <si>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</si>
  <si>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</si>
  <si>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</si>
  <si>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</si>
  <si>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</si>
  <si>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</si>
  <si>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</si>
  <si>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</si>
  <si>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</si>
  <si>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</si>
  <si>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</si>
  <si>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</si>
  <si>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</si>
  <si>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</si>
  <si>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</si>
  <si>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</si>
  <si>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</si>
  <si>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</si>
  <si>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</si>
  <si>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</si>
  <si>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</si>
  <si>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</si>
  <si>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</si>
  <si>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</si>
  <si>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</si>
  <si>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</si>
  <si>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</si>
  <si>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</si>
  <si>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</si>
  <si>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</si>
  <si>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</si>
  <si>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</si>
  <si>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</si>
  <si>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</si>
  <si>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</si>
  <si>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</si>
  <si>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</si>
  <si>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</si>
  <si>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</si>
  <si>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</si>
  <si>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</si>
  <si>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</si>
  <si>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</si>
  <si>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</si>
  <si>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</si>
  <si>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</si>
  <si>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</si>
  <si>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</si>
  <si>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</si>
  <si>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</si>
  <si>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</si>
  <si>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</si>
  <si>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</si>
  <si>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</si>
  <si>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</si>
  <si>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</si>
  <si>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</si>
  <si>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</si>
  <si>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</si>
  <si>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</si>
  <si>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</si>
  <si>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</si>
  <si>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</si>
  <si>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</si>
  <si>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</si>
  <si>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</si>
  <si>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</si>
  <si>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</si>
  <si>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</si>
  <si>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</si>
  <si>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</si>
  <si>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</si>
  <si>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</si>
  <si>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</si>
  <si>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</si>
  <si>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</si>
  <si>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</si>
  <si>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</si>
  <si>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</si>
  <si>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</si>
  <si>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</si>
  <si>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</si>
  <si>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</si>
  <si>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</si>
  <si>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</si>
  <si>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</si>
  <si>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</si>
  <si>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</si>
  <si>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</si>
  <si>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</si>
  <si>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</si>
  <si>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</si>
  <si>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</si>
  <si>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</si>
  <si>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</si>
  <si>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</si>
  <si>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</si>
  <si>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</si>
  <si>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</si>
  <si>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</si>
  <si>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</si>
  <si>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</si>
  <si>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</si>
  <si>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</si>
  <si>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</si>
  <si>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</si>
  <si>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</si>
  <si>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</si>
  <si>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</si>
  <si>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</si>
  <si>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</si>
  <si>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</si>
  <si>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</si>
  <si>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</si>
  <si>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</si>
  <si>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</si>
  <si>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</si>
  <si>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</si>
  <si>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</si>
  <si>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</si>
  <si>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</si>
  <si>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</si>
  <si>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</si>
  <si>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</si>
  <si>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</si>
  <si>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</si>
  <si>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</si>
  <si>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</si>
  <si>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</si>
  <si>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</si>
  <si>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</si>
  <si>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</si>
  <si>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</si>
  <si>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</si>
  <si>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</si>
  <si>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</si>
  <si>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</si>
  <si>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</si>
  <si>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</si>
  <si>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</si>
  <si>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</si>
  <si>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</si>
  <si>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</si>
  <si>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</si>
  <si>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</si>
  <si>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</si>
  <si>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</si>
  <si>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</si>
  <si>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</si>
  <si>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</si>
  <si>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</si>
  <si>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</si>
  <si>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</si>
  <si>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</si>
  <si>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</si>
  <si>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</si>
  <si>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</si>
  <si>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</si>
  <si>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</si>
  <si>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</si>
  <si>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</si>
  <si>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</si>
  <si>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</si>
  <si>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</si>
  <si>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</si>
  <si>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</si>
  <si>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</si>
  <si>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</si>
  <si>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</si>
  <si>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</si>
  <si>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</si>
  <si>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</si>
  <si>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</si>
  <si>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</si>
  <si>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</si>
  <si>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</si>
  <si>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</si>
  <si>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</si>
  <si>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</si>
  <si>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</si>
  <si>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</si>
  <si>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</si>
  <si>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</si>
  <si>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</si>
  <si>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</si>
  <si>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</si>
  <si>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</si>
  <si>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</si>
  <si>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</si>
  <si>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</si>
  <si>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</si>
  <si>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</si>
  <si>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</si>
  <si>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</si>
  <si>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</si>
  <si>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</si>
  <si>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</si>
  <si>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</si>
  <si>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</si>
  <si>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</si>
  <si>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</si>
  <si>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</si>
  <si>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</si>
  <si>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</si>
  <si>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</si>
  <si>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</si>
  <si>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</si>
  <si>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</si>
  <si>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</si>
  <si>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</si>
  <si>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</si>
  <si>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</si>
  <si>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</si>
  <si>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</si>
  <si>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</si>
  <si>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</si>
  <si>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</si>
  <si>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</si>
  <si>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</si>
  <si>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</si>
  <si>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</si>
  <si>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</si>
  <si>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</si>
  <si>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</si>
  <si>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</si>
  <si>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</si>
  <si>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</si>
  <si>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</si>
  <si>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</si>
  <si>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</si>
  <si>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</si>
  <si>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</si>
  <si>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</si>
  <si>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</si>
  <si>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</si>
  <si>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</si>
  <si>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</si>
  <si>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</si>
  <si>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</si>
  <si>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</si>
  <si>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</si>
  <si>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</si>
  <si>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</si>
  <si>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</si>
  <si>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</si>
  <si>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</si>
  <si>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</si>
  <si>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</si>
  <si>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</si>
  <si>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</si>
  <si>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</si>
  <si>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</si>
  <si>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</si>
  <si>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</si>
  <si>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</si>
  <si>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</si>
  <si>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</si>
  <si>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</si>
  <si>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</si>
  <si>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</si>
  <si>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</si>
  <si>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</si>
  <si>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</si>
  <si>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</si>
  <si>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</si>
  <si>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</si>
  <si>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</si>
  <si>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</si>
  <si>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</si>
  <si>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</si>
  <si>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</si>
  <si>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</si>
  <si>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</si>
  <si>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</si>
  <si>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</si>
  <si>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</si>
  <si>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</si>
  <si>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</si>
  <si>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</si>
  <si>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</si>
  <si>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</si>
  <si>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</si>
  <si>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</si>
  <si>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</si>
  <si>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</si>
  <si>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</si>
  <si>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</si>
  <si>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</si>
  <si>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</si>
  <si>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</si>
  <si>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</si>
  <si>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</si>
  <si>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</si>
  <si>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</si>
  <si>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</si>
  <si>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</si>
  <si>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</si>
  <si>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</si>
  <si>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</si>
  <si>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</si>
  <si>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</si>
  <si>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</si>
  <si>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</si>
  <si>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</si>
  <si>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</si>
  <si>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</si>
  <si>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</si>
  <si>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</si>
  <si>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</si>
  <si>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</si>
  <si>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</si>
  <si>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</si>
  <si>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</si>
  <si>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</si>
  <si>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</si>
  <si>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</si>
  <si>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</si>
  <si>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</si>
  <si>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</si>
  <si>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</si>
  <si>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</si>
  <si>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</si>
  <si>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</si>
  <si>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</si>
  <si>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</si>
  <si>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</si>
  <si>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</si>
  <si>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</si>
  <si>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</si>
  <si>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</si>
  <si>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</si>
  <si>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</si>
  <si>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</si>
  <si>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</si>
  <si>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</si>
  <si>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</si>
  <si>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</si>
  <si>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</si>
  <si>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</si>
  <si>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</si>
  <si>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</si>
  <si>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</si>
  <si>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</si>
  <si>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</si>
  <si>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</si>
  <si>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</si>
  <si>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</si>
  <si>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</si>
  <si>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</si>
  <si>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</si>
  <si>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</si>
  <si>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</si>
  <si>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</si>
  <si>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</si>
  <si>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</si>
  <si>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</si>
  <si>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</si>
  <si>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</si>
  <si>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</si>
  <si>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</si>
  <si>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</si>
  <si>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</si>
  <si>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</si>
  <si>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</si>
  <si>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</si>
  <si>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</si>
  <si>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</si>
  <si>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</si>
  <si>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</si>
  <si>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</si>
  <si>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</si>
  <si>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</si>
  <si>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</si>
  <si>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</si>
  <si>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</si>
  <si>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</si>
  <si>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</si>
  <si>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</si>
  <si>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</si>
  <si>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</si>
  <si>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</si>
  <si>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</si>
  <si>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</si>
  <si>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</si>
  <si>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</si>
  <si>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</si>
  <si>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</si>
  <si>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</si>
  <si>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</si>
  <si>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</si>
  <si>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</si>
  <si>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</si>
  <si>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</si>
  <si>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</si>
  <si>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</si>
  <si>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</si>
  <si>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</si>
  <si>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</si>
  <si>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</si>
  <si>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</si>
  <si>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</si>
  <si>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</si>
  <si>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</si>
  <si>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</si>
  <si>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</si>
  <si>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</si>
  <si>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</si>
  <si>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</si>
  <si>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</si>
  <si>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</si>
  <si>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</si>
  <si>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</si>
  <si>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</si>
  <si>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</si>
  <si>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</si>
  <si>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</si>
  <si>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</si>
  <si>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</si>
  <si>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</si>
  <si>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</si>
  <si>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</si>
  <si>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</si>
  <si>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</si>
  <si>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</si>
  <si>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</si>
  <si>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</si>
  <si>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</si>
  <si>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</si>
  <si>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</si>
  <si>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</si>
  <si>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</si>
  <si>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</si>
  <si>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</si>
  <si>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</si>
  <si>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</si>
  <si>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</si>
  <si>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</si>
  <si>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</si>
  <si>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</si>
  <si>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</si>
  <si>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</si>
  <si>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</si>
  <si>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</si>
  <si>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</si>
  <si>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</si>
  <si>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</si>
  <si>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</si>
  <si>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</si>
  <si>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</si>
  <si>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</si>
  <si>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</si>
  <si>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</si>
  <si>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</si>
  <si>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</si>
  <si>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</si>
  <si>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</si>
  <si>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</si>
  <si>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</si>
  <si>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</si>
  <si>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</si>
  <si>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</si>
  <si>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</si>
  <si>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</si>
  <si>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</si>
  <si>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</si>
  <si>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</si>
  <si>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</si>
  <si>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</si>
  <si>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</si>
  <si>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</si>
  <si>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</si>
  <si>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</si>
  <si>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</si>
  <si>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</si>
  <si>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</si>
  <si>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</si>
  <si>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</si>
  <si>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</si>
  <si>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</si>
  <si>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</si>
  <si>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</si>
  <si>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</si>
  <si>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</si>
  <si>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</si>
  <si>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</si>
  <si>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</si>
  <si>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</si>
  <si>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</si>
  <si>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</si>
  <si>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</si>
  <si>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</si>
  <si>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</si>
  <si>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</si>
  <si>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</si>
  <si>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</si>
  <si>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</si>
  <si>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</si>
  <si>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</si>
  <si>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</si>
  <si>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</si>
  <si>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</si>
  <si>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</si>
  <si>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</si>
  <si>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</si>
  <si>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</si>
  <si>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</si>
  <si>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</si>
  <si>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</si>
  <si>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</si>
  <si>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</si>
  <si>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</si>
  <si>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</si>
  <si>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</si>
  <si>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</si>
  <si>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</si>
  <si>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</si>
  <si>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</si>
  <si>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</si>
  <si>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</si>
  <si>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</si>
  <si>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</si>
  <si>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</si>
  <si>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</si>
  <si>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</si>
  <si>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</si>
  <si>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</si>
  <si>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</si>
  <si>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</si>
  <si>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</si>
  <si>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</si>
  <si>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</si>
  <si>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</si>
  <si>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</si>
  <si>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</si>
  <si>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</si>
  <si>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</si>
  <si>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</si>
  <si>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</si>
  <si>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</si>
  <si>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</si>
  <si>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</si>
  <si>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</si>
  <si>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</si>
  <si>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</si>
  <si>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</si>
  <si>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</si>
  <si>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</si>
  <si>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</si>
  <si>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</si>
  <si>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</si>
  <si>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</si>
  <si>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</si>
  <si>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</si>
  <si>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</si>
  <si>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</si>
  <si>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</si>
  <si>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</si>
  <si>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</si>
  <si>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</si>
  <si>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</si>
  <si>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</si>
  <si>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</si>
  <si>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</si>
  <si>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</si>
  <si>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</si>
  <si>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</si>
  <si>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</si>
  <si>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</si>
  <si>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</si>
  <si>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</si>
  <si>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</si>
  <si>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</si>
  <si>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</si>
  <si>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</si>
  <si>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</si>
  <si>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</si>
  <si>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</si>
  <si>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</si>
  <si>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</si>
  <si>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</si>
  <si>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</si>
  <si>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</si>
  <si>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</si>
  <si>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</si>
  <si>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</si>
  <si>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</si>
  <si>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</si>
  <si>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</si>
  <si>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</si>
  <si>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</si>
  <si>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</si>
  <si>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</si>
  <si>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</si>
  <si>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</si>
  <si>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</si>
  <si>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</si>
  <si>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</si>
  <si>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</si>
  <si>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</si>
  <si>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</si>
  <si>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</si>
  <si>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</si>
  <si>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</si>
  <si>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</si>
  <si>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</si>
  <si>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</si>
  <si>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</si>
  <si>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</si>
  <si>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</si>
  <si>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</si>
  <si>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</si>
  <si>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</si>
  <si>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</si>
  <si>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</si>
  <si>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</si>
  <si>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</si>
  <si>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</si>
  <si>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</si>
  <si>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</si>
  <si>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</si>
  <si>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</si>
  <si>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</si>
  <si>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</si>
  <si>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</si>
  <si>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</si>
  <si>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</si>
  <si>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</si>
  <si>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</si>
  <si>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</si>
  <si>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</si>
  <si>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</si>
  <si>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</si>
  <si>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</si>
  <si>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</si>
  <si>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</si>
  <si>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</si>
  <si>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</si>
  <si>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</si>
  <si>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PCM-20251102-00000637</t>
  </si>
  <si>
    <t xml:space="preserve">team on way need 15 min </t>
  </si>
  <si>
    <t>PCM-20251102-00000655</t>
  </si>
  <si>
    <t xml:space="preserve">team on way need 90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</si>
  <si>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</si>
  <si>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</si>
  <si>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</si>
  <si>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</si>
  <si>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</si>
  <si>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</si>
  <si>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</si>
  <si>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</si>
  <si>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</si>
  <si>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</si>
  <si>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</si>
  <si>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</si>
  <si>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</si>
  <si>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</si>
  <si>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</si>
  <si>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</si>
  <si>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</si>
  <si>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</si>
  <si>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</si>
  <si>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</si>
  <si>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</si>
  <si>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</si>
  <si>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</si>
  <si>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</si>
  <si>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</si>
  <si>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</si>
  <si>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</si>
  <si>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</si>
  <si>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</si>
  <si>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</si>
  <si>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</si>
  <si>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</si>
  <si>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</si>
  <si>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</si>
  <si>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</si>
  <si>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</si>
  <si>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</si>
  <si>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</si>
  <si>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</si>
  <si>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</si>
  <si>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</si>
  <si>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</si>
  <si>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</si>
  <si>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</si>
  <si>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</si>
  <si>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</si>
  <si>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</si>
  <si>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</si>
  <si>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</si>
  <si>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</si>
  <si>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</si>
  <si>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</si>
  <si>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</si>
  <si>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</si>
  <si>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</si>
  <si>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</si>
  <si>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</si>
  <si>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</si>
  <si>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</si>
  <si>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</si>
  <si>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</si>
  <si>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</si>
  <si>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</si>
  <si>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</si>
  <si>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</si>
  <si>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</si>
  <si>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</si>
  <si>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</si>
  <si>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</si>
  <si>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</si>
  <si>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</si>
  <si>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</si>
  <si>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</si>
  <si>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</si>
  <si>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</si>
  <si>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</si>
  <si>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</si>
  <si>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</si>
  <si>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</si>
  <si>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</si>
  <si>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</si>
  <si>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</si>
  <si>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</si>
  <si>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</si>
  <si>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 xml:space="preserve"> PCM-20251101-00000749</t>
  </si>
  <si>
    <t>access not allowed by security allowed time only from 9 to 5 , site located in NGHA /5G flapping down / site working on temp cable and door opened and ACs swiched off &amp; ETA 30 min</t>
  </si>
  <si>
    <t>PCM-20251102-00000621</t>
  </si>
  <si>
    <t>Restored by PG</t>
  </si>
  <si>
    <t>PCM-20251102-00000632</t>
  </si>
  <si>
    <t>EM team on the way ETA 30 min</t>
  </si>
  <si>
    <t xml:space="preserve"> PCM-20250215-00000830 </t>
  </si>
  <si>
    <t>LTE site still down and  site located in aramco area access issue need special permission</t>
  </si>
  <si>
    <t>PCM-20251030-00001958</t>
  </si>
  <si>
    <t xml:space="preserve"> Access issue site located in Tourist village and access during day time and Issue escalated to SMT </t>
  </si>
  <si>
    <t>PCM-20251102-00000602</t>
  </si>
  <si>
    <t>60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</si>
  <si>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</si>
  <si>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</si>
  <si>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</si>
  <si>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</si>
  <si>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</si>
  <si>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</si>
  <si>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PCM-20251102-00000680</t>
  </si>
  <si>
    <t>EM team moved need 40 min</t>
  </si>
  <si>
    <t>PCM-20251102-00000702</t>
  </si>
  <si>
    <t>EM Team on the way ETA: 40 Mins</t>
  </si>
  <si>
    <t>PCM-20251102-00000087</t>
  </si>
  <si>
    <t>Minor</t>
  </si>
  <si>
    <t xml:space="preserve">Sector flapping at LTE due to RM issue under arrangement </t>
  </si>
  <si>
    <t>PCM-20251102-00000685</t>
  </si>
  <si>
    <t xml:space="preserve">access issue located in fursan island </t>
  </si>
  <si>
    <t>PCM-20251102-00000697</t>
  </si>
  <si>
    <t>ETA 90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</si>
</sst>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22" fontId="10" fillId="8" borderId="8" xfId="0" applyNumberFormat="1" applyFont="1" applyFill="1" applyBorder="1" applyAlignment="1">
      <alignment horizontal="center" vertical="center"/>
    </xf>
    <xf numFmtId="0" fontId="20" fillId="7" borderId="5" xfId="0" applyFont="1" applyFill="1" applyBorder="1" applyAlignment="1">
      <alignment horizontal="center" vertical="center"/>
    </xf>
    <xf numFmtId="0" fontId="9" fillId="0" borderId="9" xfId="0" applyFont="1" applyFill="1" applyBorder="1" applyAlignment="1">
      <alignment horizontal="center" vertical="center"/>
    </xf>
    <xf numFmtId="0" fontId="9" fillId="7" borderId="8" xfId="0" applyNumberFormat="1"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Fill="1" applyBorder="1" applyAlignment="1">
      <alignment horizontal="center" vertical="center"/>
    </xf>
    <xf numFmtId="0" fontId="9" fillId="15" borderId="8" xfId="0" applyFont="1" applyFill="1" applyBorder="1" applyAlignment="1">
      <alignment horizontal="center" vertical="center" wrapText="1"/>
    </xf>
    <xf numFmtId="0" fontId="13" fillId="7" borderId="8"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15" totalsRowShown="0" headerRowDxfId="174" dataDxfId="173" headerRowBorderDxfId="171" tableBorderDxfId="172" totalsRowBorderDxfId="170">
  <autoFilter ref="A1:L11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47" totalsRowShown="0" headerRowDxfId="157" dataDxfId="156" headerRowBorderDxfId="154" tableBorderDxfId="155" totalsRowBorderDxfId="153">
  <autoFilter ref="A1:CJ14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82" totalsRowShown="0" headerRowDxfId="64" dataDxfId="63" headerRowBorderDxfId="61" tableBorderDxfId="62">
  <autoFilter ref="A1:L108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04" totalsRowShown="0" headerRowDxfId="48" dataDxfId="47" headerRowBorderDxfId="45" tableBorderDxfId="46" totalsRowBorderDxfId="44">
  <autoFilter ref="A1:L10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85" totalsRowShown="0" headerRowDxfId="31" dataDxfId="30" headerRowBorderDxfId="28" tableBorderDxfId="29">
  <autoFilter ref="A1:L38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9" totalsRowShown="0" headerRowDxfId="15" dataDxfId="14" headerRowBorderDxfId="12" tableBorderDxfId="13">
  <autoFilter ref="A1:L3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5"/>
  <sheetViews>
    <sheetView workbookViewId="0">
      <selection activeCell="A3" sqref="A3:XFD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300.45692870370112</v>
      </c>
      <c r="H2" s="77">
        <v>45662.943402777775</v>
      </c>
      <c r="I2" s="60" t="str">
        <f>IFERROR(VLOOKUP(D2,DB!A:F,6,0),"")</f>
        <v>Generator-SG</v>
      </c>
      <c r="J2" s="60" t="str">
        <f>IFERROR(VLOOKUP(D2,DB!A:G,7,0),"")</f>
        <v>Dead</v>
      </c>
      <c r="K2" s="68" t="s">
        <v>39022</v>
      </c>
      <c r="L2" s="66" t="str">
        <f>IFERROR(VLOOKUP(D2,DB!A:I,9,0),"")</f>
        <v>Latis</v>
      </c>
    </row>
    <row r="3" spans="1:15" ht="15" customHeight="1">
      <c r="A3" s="132" t="s">
        <v>39023</v>
      </c>
      <c r="B3" s="133" t="str">
        <f>IFERROR(VLOOKUP(D3,DB!A:K,11,0),"")</f>
        <v>R1</v>
      </c>
      <c r="C3" s="133">
        <v>3</v>
      </c>
      <c r="D3" s="133" t="s">
        <v>13615</v>
      </c>
      <c r="E3" s="134" t="s">
        <v>39021</v>
      </c>
      <c r="F3" s="135">
        <v>45963.349953703706</v>
      </c>
      <c r="G3" s="136">
        <f ca="1">IFERROR(NOW()-F3,"")</f>
        <v>5.5400810182618443E-2</v>
      </c>
      <c r="H3" s="135">
        <v>45963.322395833333</v>
      </c>
      <c r="I3" s="133" t="str">
        <f>IFERROR(VLOOKUP(D3,DB!A:F,6,0),"")</f>
        <v>SCECO+STB</v>
      </c>
      <c r="J3" s="133" t="str">
        <f>IFERROR(VLOOKUP(D3,DB!A:G,7,0),"")</f>
        <v>Good</v>
      </c>
      <c r="K3" s="137" t="s">
        <v>39024</v>
      </c>
      <c r="L3" s="138" t="str">
        <f>IFERROR(VLOOKUP(D3,DB!A:I,9,0),"")</f>
        <v>Latis</v>
      </c>
    </row>
    <row r="4" spans="1:15" ht="15" customHeight="1">
      <c r="A4" s="169" t="s">
        <v>39025</v>
      </c>
      <c r="B4" s="133" t="str">
        <f>IFERROR(VLOOKUP(D4,DB!A:K,11,0),"")</f>
        <v>R1</v>
      </c>
      <c r="C4" s="133">
        <v>1</v>
      </c>
      <c r="D4" s="133" t="s">
        <v>21294</v>
      </c>
      <c r="E4" s="134" t="s">
        <v>39021</v>
      </c>
      <c r="F4" s="135">
        <v>45963.358518518522</v>
      </c>
      <c r="G4" s="136">
        <f ca="1">IFERROR(NOW()-F4,"")</f>
        <v>4.6835995366564021E-2</v>
      </c>
      <c r="H4" s="135">
        <v>45963.353530092594</v>
      </c>
      <c r="I4" s="133" t="str">
        <f>IFERROR(VLOOKUP(D4,DB!A:F,6,0),"")</f>
        <v>Generator-SG</v>
      </c>
      <c r="J4" s="133" t="str">
        <f>IFERROR(VLOOKUP(D4,DB!A:G,7,0),"")</f>
        <v>Vandalized</v>
      </c>
      <c r="K4" s="137" t="s">
        <v>39026</v>
      </c>
      <c r="L4" s="138" t="str">
        <f>IFERROR(VLOOKUP(D4,DB!A:I,9,0),"")</f>
        <v>Latis</v>
      </c>
    </row>
    <row r="5" spans="1:15" ht="15" customHeight="1">
      <c r="A5" s="132"/>
      <c r="B5" s="133" t="str">
        <f>IFERROR(VLOOKUP(D5,DB!A:K,11,0),"")</f>
        <v/>
      </c>
      <c r="C5" s="133"/>
      <c r="D5" s="133"/>
      <c r="E5" s="134"/>
      <c r="F5" s="135"/>
      <c r="G5" s="136">
        <f ca="1">IFERROR(NOW()-F5,"")</f>
        <v>45963.405354513889</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45963.405354513889</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45963.405354513889</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45963.405354513889</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45963.405354513889</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45963.405354513889</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45963.405354513889</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45963.405354513889</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45963.405354513889</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45963.405354513889</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45963.405354513889</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45963.405354513889</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45963.405354513889</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45963.405354513889</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45963.405354513889</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45963.405354513889</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45963.405354513889</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45963.405354513889</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45963.405354513889</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45963.405354513889</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45963.405354513889</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45963.405354513889</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45963.405354513889</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45963.405354513889</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45963.405354513889</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45963.405354513889</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45963.405354513889</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45963.405354513889</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45963.405354513889</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45963.405354513889</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45963.405354513889</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45963.405354513889</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45963.405354513889</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45963.405354513889</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45963.405354513889</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45963.405354513889</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45963.405354513889</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45963.405354513889</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45963.405354513889</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45963.405354513889</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45963.405354513889</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45963.405354513889</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45963.405354513889</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45963.405354513889</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45963.405354513889</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45963.405354513889</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45963.405354513889</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45963.405354513889</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45963.405354513889</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45963.405354513889</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45963.405354513889</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45963.405354513889</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45963.405354513889</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45963.405354513889</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45963.405354513889</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45963.405354513889</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45963.405354513889</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45963.405354513889</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45963.405354513889</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45963.405354513889</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45963.405354513889</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45963.405354513889</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45963.405354513889</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45963.405354513889</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45963.405354513889</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45963.405354513889</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45963.405354513889</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45963.405354513889</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45963.405354513889</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45963.405354513889</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45963.405354513889</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45963.405354513889</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45963.405354513889</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45963.405354513889</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45963.405354513889</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45963.405354513889</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45963.405354513889</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45963.405354513889</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45963.405354513889</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45963.405354513889</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45963.405354513889</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45963.405354513889</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45963.405354513889</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45963.405354513889</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45963.405354513889</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45963.405354513889</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45963.405354513889</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45963.405354513889</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45963.405354513889</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45963.405354513889</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45963.405354513889</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45963.405354513889</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45963.405354513889</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45963.405354513889</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45963.405354513889</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45963.405354513889</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45963.405354513889</v>
      </c>
      <c r="H101" s="135"/>
      <c r="I101" s="133" t="str">
        <f>IFERROR(VLOOKUP(D101,DB!A:F,6,0),"")</f>
        <v/>
      </c>
      <c r="J101" s="133" t="str">
        <f>IFERROR(VLOOKUP(D101,DB!A:G,7,0),"")</f>
        <v/>
      </c>
      <c r="K101" s="137"/>
      <c r="L101" s="138" t="str">
        <f>IFERROR(VLOOKUP(D101,DB!A:I,9,0),"")</f>
        <v/>
      </c>
    </row>
    <row r="102" spans="1:12" ht="15" customHeight="1">
      <c r="A102" s="132"/>
      <c r="B102" s="133" t="str">
        <f>IFERROR(VLOOKUP(D102,DB!A:K,11,0),"")</f>
        <v/>
      </c>
      <c r="C102" s="133"/>
      <c r="D102" s="133"/>
      <c r="E102" s="134"/>
      <c r="F102" s="135"/>
      <c r="G102" s="136">
        <f ca="1">IFERROR(NOW()-F102,"")</f>
        <v>45963.405354513889</v>
      </c>
      <c r="H102" s="135"/>
      <c r="I102" s="133" t="str">
        <f>IFERROR(VLOOKUP(D102,DB!A:F,6,0),"")</f>
        <v/>
      </c>
      <c r="J102" s="133" t="str">
        <f>IFERROR(VLOOKUP(D102,DB!A:G,7,0),"")</f>
        <v/>
      </c>
      <c r="K102" s="137"/>
      <c r="L102" s="138" t="str">
        <f>IFERROR(VLOOKUP(D102,DB!A:I,9,0),"")</f>
        <v/>
      </c>
    </row>
    <row r="103" spans="1:12" ht="15" customHeight="1">
      <c r="A103" s="132"/>
      <c r="B103" s="133" t="str">
        <f>IFERROR(VLOOKUP(D103,DB!A:K,11,0),"")</f>
        <v/>
      </c>
      <c r="C103" s="133"/>
      <c r="D103" s="133"/>
      <c r="E103" s="134"/>
      <c r="F103" s="135"/>
      <c r="G103" s="136">
        <f ca="1">IFERROR(NOW()-F103,"")</f>
        <v>45963.405354513889</v>
      </c>
      <c r="H103" s="135"/>
      <c r="I103" s="133" t="str">
        <f>IFERROR(VLOOKUP(D103,DB!A:F,6,0),"")</f>
        <v/>
      </c>
      <c r="J103" s="133" t="str">
        <f>IFERROR(VLOOKUP(D103,DB!A:G,7,0),"")</f>
        <v/>
      </c>
      <c r="K103" s="137"/>
      <c r="L103" s="138" t="str">
        <f>IFERROR(VLOOKUP(D103,DB!A:I,9,0),"")</f>
        <v/>
      </c>
    </row>
    <row r="104" spans="1:12" ht="15" customHeight="1">
      <c r="A104" s="132"/>
      <c r="B104" s="133" t="str">
        <f>IFERROR(VLOOKUP(D104,DB!A:K,11,0),"")</f>
        <v/>
      </c>
      <c r="C104" s="133"/>
      <c r="D104" s="133"/>
      <c r="E104" s="134"/>
      <c r="F104" s="135"/>
      <c r="G104" s="136">
        <f ca="1">IFERROR(NOW()-F104,"")</f>
        <v>45963.405354513889</v>
      </c>
      <c r="H104" s="135"/>
      <c r="I104" s="133" t="str">
        <f>IFERROR(VLOOKUP(D104,DB!A:F,6,0),"")</f>
        <v/>
      </c>
      <c r="J104" s="133" t="str">
        <f>IFERROR(VLOOKUP(D104,DB!A:G,7,0),"")</f>
        <v/>
      </c>
      <c r="K104" s="137"/>
      <c r="L104" s="138" t="str">
        <f>IFERROR(VLOOKUP(D104,DB!A:I,9,0),"")</f>
        <v/>
      </c>
    </row>
    <row r="105" spans="1:12" ht="15" customHeight="1">
      <c r="A105" s="132"/>
      <c r="B105" s="133" t="str">
        <f>IFERROR(VLOOKUP(D105,DB!A:K,11,0),"")</f>
        <v/>
      </c>
      <c r="C105" s="133"/>
      <c r="D105" s="133"/>
      <c r="E105" s="134"/>
      <c r="F105" s="135"/>
      <c r="G105" s="136">
        <f ca="1">IFERROR(NOW()-F105,"")</f>
        <v>45963.405354513889</v>
      </c>
      <c r="H105" s="135"/>
      <c r="I105" s="133" t="str">
        <f>IFERROR(VLOOKUP(D105,DB!A:F,6,0),"")</f>
        <v/>
      </c>
      <c r="J105" s="133" t="str">
        <f>IFERROR(VLOOKUP(D105,DB!A:G,7,0),"")</f>
        <v/>
      </c>
      <c r="K105" s="137"/>
      <c r="L105" s="138" t="str">
        <f>IFERROR(VLOOKUP(D105,DB!A:I,9,0),"")</f>
        <v/>
      </c>
    </row>
    <row r="106" spans="1:12" ht="15" customHeight="1">
      <c r="A106" s="132"/>
      <c r="B106" s="133" t="str">
        <f>IFERROR(VLOOKUP(D106,DB!A:K,11,0),"")</f>
        <v/>
      </c>
      <c r="C106" s="133"/>
      <c r="D106" s="133"/>
      <c r="E106" s="134"/>
      <c r="F106" s="135"/>
      <c r="G106" s="136">
        <f ca="1">IFERROR(NOW()-F106,"")</f>
        <v>45963.405354513889</v>
      </c>
      <c r="H106" s="135"/>
      <c r="I106" s="133" t="str">
        <f>IFERROR(VLOOKUP(D106,DB!A:F,6,0),"")</f>
        <v/>
      </c>
      <c r="J106" s="133" t="str">
        <f>IFERROR(VLOOKUP(D106,DB!A:G,7,0),"")</f>
        <v/>
      </c>
      <c r="K106" s="137"/>
      <c r="L106" s="138" t="str">
        <f>IFERROR(VLOOKUP(D106,DB!A:I,9,0),"")</f>
        <v/>
      </c>
    </row>
    <row r="107" spans="1:12" ht="15" customHeight="1">
      <c r="A107" s="132"/>
      <c r="B107" s="133" t="str">
        <f>IFERROR(VLOOKUP(D107,DB!A:K,11,0),"")</f>
        <v/>
      </c>
      <c r="C107" s="133"/>
      <c r="D107" s="133"/>
      <c r="E107" s="134"/>
      <c r="F107" s="135"/>
      <c r="G107" s="136">
        <f ca="1">IFERROR(NOW()-F107,"")</f>
        <v>45963.405354513889</v>
      </c>
      <c r="H107" s="135"/>
      <c r="I107" s="133" t="str">
        <f>IFERROR(VLOOKUP(D107,DB!A:F,6,0),"")</f>
        <v/>
      </c>
      <c r="J107" s="133" t="str">
        <f>IFERROR(VLOOKUP(D107,DB!A:G,7,0),"")</f>
        <v/>
      </c>
      <c r="K107" s="137"/>
      <c r="L107" s="138" t="str">
        <f>IFERROR(VLOOKUP(D107,DB!A:I,9,0),"")</f>
        <v/>
      </c>
    </row>
    <row r="108" spans="1:12" ht="15" customHeight="1">
      <c r="A108" s="132"/>
      <c r="B108" s="133" t="str">
        <f>IFERROR(VLOOKUP(D108,DB!A:K,11,0),"")</f>
        <v/>
      </c>
      <c r="C108" s="133"/>
      <c r="D108" s="133"/>
      <c r="E108" s="134"/>
      <c r="F108" s="135"/>
      <c r="G108" s="136">
        <f ca="1">IFERROR(NOW()-F108,"")</f>
        <v>45963.405354513889</v>
      </c>
      <c r="H108" s="135"/>
      <c r="I108" s="133" t="str">
        <f>IFERROR(VLOOKUP(D108,DB!A:F,6,0),"")</f>
        <v/>
      </c>
      <c r="J108" s="133" t="str">
        <f>IFERROR(VLOOKUP(D108,DB!A:G,7,0),"")</f>
        <v/>
      </c>
      <c r="K108" s="137"/>
      <c r="L108" s="138" t="str">
        <f>IFERROR(VLOOKUP(D108,DB!A:I,9,0),"")</f>
        <v/>
      </c>
    </row>
    <row r="109" spans="1:12" ht="15" customHeight="1">
      <c r="A109" s="132"/>
      <c r="B109" s="133" t="str">
        <f>IFERROR(VLOOKUP(D109,DB!A:K,11,0),"")</f>
        <v/>
      </c>
      <c r="C109" s="133"/>
      <c r="D109" s="133"/>
      <c r="E109" s="134"/>
      <c r="F109" s="135"/>
      <c r="G109" s="136">
        <f ca="1">IFERROR(NOW()-F109,"")</f>
        <v>45963.405354513889</v>
      </c>
      <c r="H109" s="135"/>
      <c r="I109" s="133" t="str">
        <f>IFERROR(VLOOKUP(D109,DB!A:F,6,0),"")</f>
        <v/>
      </c>
      <c r="J109" s="133" t="str">
        <f>IFERROR(VLOOKUP(D109,DB!A:G,7,0),"")</f>
        <v/>
      </c>
      <c r="K109" s="137"/>
      <c r="L109" s="138" t="str">
        <f>IFERROR(VLOOKUP(D109,DB!A:I,9,0),"")</f>
        <v/>
      </c>
    </row>
    <row r="110" spans="1:12" ht="15" customHeight="1">
      <c r="A110" s="132"/>
      <c r="B110" s="133" t="str">
        <f>IFERROR(VLOOKUP(D110,DB!A:K,11,0),"")</f>
        <v/>
      </c>
      <c r="C110" s="133"/>
      <c r="D110" s="133"/>
      <c r="E110" s="134"/>
      <c r="F110" s="135"/>
      <c r="G110" s="136">
        <f ca="1">IFERROR(NOW()-F110,"")</f>
        <v>45963.405354513889</v>
      </c>
      <c r="H110" s="135"/>
      <c r="I110" s="133" t="str">
        <f>IFERROR(VLOOKUP(D110,DB!A:F,6,0),"")</f>
        <v/>
      </c>
      <c r="J110" s="133" t="str">
        <f>IFERROR(VLOOKUP(D110,DB!A:G,7,0),"")</f>
        <v/>
      </c>
      <c r="K110" s="137"/>
      <c r="L110" s="138" t="str">
        <f>IFERROR(VLOOKUP(D110,DB!A:I,9,0),"")</f>
        <v/>
      </c>
    </row>
    <row r="111" spans="1:12" ht="15" customHeight="1">
      <c r="A111" s="132"/>
      <c r="B111" s="133" t="str">
        <f>IFERROR(VLOOKUP(D111,DB!A:K,11,0),"")</f>
        <v/>
      </c>
      <c r="C111" s="133"/>
      <c r="D111" s="133"/>
      <c r="E111" s="134"/>
      <c r="F111" s="135"/>
      <c r="G111" s="136">
        <f ca="1">IFERROR(NOW()-F111,"")</f>
        <v>45963.405354513889</v>
      </c>
      <c r="H111" s="135"/>
      <c r="I111" s="133" t="str">
        <f>IFERROR(VLOOKUP(D111,DB!A:F,6,0),"")</f>
        <v/>
      </c>
      <c r="J111" s="133" t="str">
        <f>IFERROR(VLOOKUP(D111,DB!A:G,7,0),"")</f>
        <v/>
      </c>
      <c r="K111" s="137"/>
      <c r="L111" s="138" t="str">
        <f>IFERROR(VLOOKUP(D111,DB!A:I,9,0),"")</f>
        <v/>
      </c>
    </row>
    <row r="112" spans="1:12" ht="15" customHeight="1">
      <c r="A112" s="132"/>
      <c r="B112" s="133" t="str">
        <f>IFERROR(VLOOKUP(D112,DB!A:K,11,0),"")</f>
        <v/>
      </c>
      <c r="C112" s="133"/>
      <c r="D112" s="133"/>
      <c r="E112" s="134"/>
      <c r="F112" s="135"/>
      <c r="G112" s="136">
        <f ca="1">IFERROR(NOW()-F112,"")</f>
        <v>45963.405354513889</v>
      </c>
      <c r="H112" s="135"/>
      <c r="I112" s="133" t="str">
        <f>IFERROR(VLOOKUP(D112,DB!A:F,6,0),"")</f>
        <v/>
      </c>
      <c r="J112" s="133" t="str">
        <f>IFERROR(VLOOKUP(D112,DB!A:G,7,0),"")</f>
        <v/>
      </c>
      <c r="K112" s="137"/>
      <c r="L112" s="138" t="str">
        <f>IFERROR(VLOOKUP(D112,DB!A:I,9,0),"")</f>
        <v/>
      </c>
    </row>
    <row r="113" spans="1:12" ht="15" customHeight="1">
      <c r="A113" s="132"/>
      <c r="B113" s="133" t="str">
        <f>IFERROR(VLOOKUP(D113,DB!A:K,11,0),"")</f>
        <v/>
      </c>
      <c r="C113" s="133"/>
      <c r="D113" s="133"/>
      <c r="E113" s="134"/>
      <c r="F113" s="135"/>
      <c r="G113" s="136">
        <f ca="1">IFERROR(NOW()-F113,"")</f>
        <v>45963.405354513889</v>
      </c>
      <c r="H113" s="135"/>
      <c r="I113" s="133" t="str">
        <f>IFERROR(VLOOKUP(D113,DB!A:F,6,0),"")</f>
        <v/>
      </c>
      <c r="J113" s="133" t="str">
        <f>IFERROR(VLOOKUP(D113,DB!A:G,7,0),"")</f>
        <v/>
      </c>
      <c r="K113" s="137"/>
      <c r="L113" s="138" t="str">
        <f>IFERROR(VLOOKUP(D113,DB!A:I,9,0),"")</f>
        <v/>
      </c>
    </row>
    <row r="114" spans="1:12" ht="15" customHeight="1">
      <c r="A114" s="132"/>
      <c r="B114" s="133" t="str">
        <f>IFERROR(VLOOKUP(D114,DB!A:K,11,0),"")</f>
        <v/>
      </c>
      <c r="C114" s="133"/>
      <c r="D114" s="133"/>
      <c r="E114" s="134"/>
      <c r="F114" s="135"/>
      <c r="G114" s="136">
        <f ca="1">IFERROR(NOW()-F114,"")</f>
        <v>45963.405354513889</v>
      </c>
      <c r="H114" s="135"/>
      <c r="I114" s="133" t="str">
        <f>IFERROR(VLOOKUP(D114,DB!A:F,6,0),"")</f>
        <v/>
      </c>
      <c r="J114" s="133" t="str">
        <f>IFERROR(VLOOKUP(D114,DB!A:G,7,0),"")</f>
        <v/>
      </c>
      <c r="K114" s="137"/>
      <c r="L114" s="138" t="str">
        <f>IFERROR(VLOOKUP(D114,DB!A:I,9,0),"")</f>
        <v/>
      </c>
    </row>
    <row r="115" spans="1:12" ht="15" customHeight="1">
      <c r="A115" s="144"/>
      <c r="B115" s="145" t="str">
        <f>IFERROR(VLOOKUP(D115,DB!A:K,11,0),"")</f>
        <v/>
      </c>
      <c r="C115" s="145"/>
      <c r="D115" s="145"/>
      <c r="E115" s="146"/>
      <c r="F115" s="147"/>
      <c r="G115" s="148">
        <f ca="1">IFERROR(NOW()-F115,"")</f>
        <v>45963.405354513889</v>
      </c>
      <c r="H115" s="147"/>
      <c r="I115" s="145" t="str">
        <f>IFERROR(VLOOKUP(D115,DB!A:F,6,0),"")</f>
        <v/>
      </c>
      <c r="J115" s="145" t="str">
        <f>IFERROR(VLOOKUP(D115,DB!A:G,7,0),"")</f>
        <v/>
      </c>
      <c r="K115" s="149"/>
      <c r="L115" s="150" t="str">
        <f>IFERROR(VLOOKUP(D115,DB!A:I,9,0),"")</f>
        <v/>
      </c>
    </row>
  </sheetData>
  <customSheetViews>
    <customSheetView guid="{F6042A99-DD27-4453-835D-0834D95730CC}" filter="1" showAutoFilter="1">
      <pageMargins left="0" right="0" top="0" bottom="0" header="0" footer="0"/>
      <autoFilter ref="B1:M1" xr:uid="{5B82D037-C32E-48B8-9330-135D18BC3CB9}"/>
    </customSheetView>
  </customSheetViews>
  <dataValidations count="2">
    <dataValidation allowBlank="1" showInputMessage="1" showErrorMessage="1" sqref="E1" xr:uid="{5DBA255D-CDD9-49FB-AD3C-AF70AB4EE696}"/>
    <dataValidation type="list" allowBlank="1" showInputMessage="1" showErrorMessage="1" sqref="E2:E11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47"/>
  <sheetViews>
    <sheetView workbookViewId="0">
      <selection activeCell="D6" sqref="D6"/>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4.6992187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39027</v>
      </c>
      <c r="N1" s="89" t="s">
        <v>39028</v>
      </c>
      <c r="O1" s="89" t="s">
        <v>39029</v>
      </c>
      <c r="P1" s="89" t="s">
        <v>39030</v>
      </c>
      <c r="Q1" s="89" t="s">
        <v>39031</v>
      </c>
      <c r="R1" s="89" t="s">
        <v>39032</v>
      </c>
      <c r="S1" s="89" t="s">
        <v>39033</v>
      </c>
      <c r="T1" s="89" t="s">
        <v>39034</v>
      </c>
      <c r="U1" s="89" t="s">
        <v>39035</v>
      </c>
      <c r="V1" s="89" t="s">
        <v>39036</v>
      </c>
      <c r="W1" s="89" t="s">
        <v>39037</v>
      </c>
      <c r="X1" s="89" t="s">
        <v>39038</v>
      </c>
      <c r="Y1" s="89" t="s">
        <v>39039</v>
      </c>
      <c r="Z1" s="89" t="s">
        <v>39040</v>
      </c>
      <c r="AA1" s="89" t="s">
        <v>39041</v>
      </c>
      <c r="AB1" s="89" t="s">
        <v>39042</v>
      </c>
      <c r="AC1" s="89" t="s">
        <v>39043</v>
      </c>
      <c r="AD1" s="89" t="s">
        <v>39044</v>
      </c>
      <c r="AE1" s="89" t="s">
        <v>39045</v>
      </c>
      <c r="AF1" s="89" t="s">
        <v>39046</v>
      </c>
      <c r="AG1" s="89" t="s">
        <v>39047</v>
      </c>
      <c r="AH1" s="89" t="s">
        <v>39048</v>
      </c>
      <c r="AI1" s="89" t="s">
        <v>39049</v>
      </c>
      <c r="AJ1" s="89" t="s">
        <v>39050</v>
      </c>
      <c r="AK1" s="89" t="s">
        <v>39051</v>
      </c>
      <c r="AL1" s="89" t="s">
        <v>39052</v>
      </c>
      <c r="AM1" s="89" t="s">
        <v>39053</v>
      </c>
      <c r="AN1" s="89" t="s">
        <v>39054</v>
      </c>
      <c r="AO1" s="89" t="s">
        <v>39055</v>
      </c>
      <c r="AP1" s="89" t="s">
        <v>39056</v>
      </c>
      <c r="AQ1" s="89" t="s">
        <v>39057</v>
      </c>
      <c r="AR1" s="89" t="s">
        <v>39058</v>
      </c>
      <c r="AS1" s="89" t="s">
        <v>39059</v>
      </c>
      <c r="AT1" s="89" t="s">
        <v>39060</v>
      </c>
      <c r="AU1" s="89" t="s">
        <v>39061</v>
      </c>
      <c r="AV1" s="89" t="s">
        <v>39062</v>
      </c>
      <c r="AW1" s="89" t="s">
        <v>39063</v>
      </c>
      <c r="AX1" s="89" t="s">
        <v>39064</v>
      </c>
      <c r="AY1" s="89" t="s">
        <v>39065</v>
      </c>
      <c r="AZ1" s="89" t="s">
        <v>39066</v>
      </c>
      <c r="BA1" s="89" t="s">
        <v>39067</v>
      </c>
      <c r="BB1" s="89" t="s">
        <v>39068</v>
      </c>
      <c r="BC1" s="89" t="s">
        <v>39069</v>
      </c>
      <c r="BD1" s="89" t="s">
        <v>39070</v>
      </c>
      <c r="BE1" s="89" t="s">
        <v>39071</v>
      </c>
      <c r="BF1" s="89" t="s">
        <v>39072</v>
      </c>
      <c r="BG1" s="89" t="s">
        <v>39073</v>
      </c>
      <c r="BH1" s="89" t="s">
        <v>39074</v>
      </c>
      <c r="BI1" s="89" t="s">
        <v>39075</v>
      </c>
      <c r="BJ1" s="89" t="s">
        <v>39076</v>
      </c>
      <c r="BK1" s="89" t="s">
        <v>39077</v>
      </c>
      <c r="BL1" s="89" t="s">
        <v>39078</v>
      </c>
      <c r="BM1" s="89" t="s">
        <v>39079</v>
      </c>
      <c r="BN1" s="89" t="s">
        <v>39080</v>
      </c>
      <c r="BO1" s="89" t="s">
        <v>39081</v>
      </c>
      <c r="BP1" s="89" t="s">
        <v>39082</v>
      </c>
      <c r="BQ1" s="89" t="s">
        <v>39083</v>
      </c>
      <c r="BR1" s="89" t="s">
        <v>39084</v>
      </c>
      <c r="BS1" s="89" t="s">
        <v>39085</v>
      </c>
      <c r="BT1" s="89" t="s">
        <v>39086</v>
      </c>
      <c r="BU1" s="89" t="s">
        <v>39087</v>
      </c>
      <c r="BV1" s="89" t="s">
        <v>39088</v>
      </c>
      <c r="BW1" s="89" t="s">
        <v>39089</v>
      </c>
      <c r="BX1" s="89" t="s">
        <v>39090</v>
      </c>
      <c r="BY1" s="89" t="s">
        <v>39091</v>
      </c>
      <c r="BZ1" s="89" t="s">
        <v>39092</v>
      </c>
      <c r="CA1" s="89" t="s">
        <v>39093</v>
      </c>
      <c r="CB1" s="89" t="s">
        <v>39094</v>
      </c>
      <c r="CC1" s="89" t="s">
        <v>39095</v>
      </c>
      <c r="CD1" s="89" t="s">
        <v>39096</v>
      </c>
      <c r="CE1" s="89" t="s">
        <v>39097</v>
      </c>
      <c r="CF1" s="89" t="s">
        <v>39098</v>
      </c>
      <c r="CG1" s="89" t="s">
        <v>39099</v>
      </c>
      <c r="CH1" s="89" t="s">
        <v>39100</v>
      </c>
      <c r="CI1" s="89" t="s">
        <v>39101</v>
      </c>
      <c r="CJ1" s="89" t="s">
        <v>39102</v>
      </c>
    </row>
    <row r="2" spans="1:88" s="69" customFormat="1" ht="31.5" customHeight="1">
      <c r="A2" s="62" t="s">
        <v>39103</v>
      </c>
      <c r="B2" s="62" t="s">
        <v>27</v>
      </c>
      <c r="C2" s="62">
        <v>1</v>
      </c>
      <c r="D2" s="62" t="s">
        <v>19542</v>
      </c>
      <c r="E2" s="86" t="s">
        <v>39104</v>
      </c>
      <c r="F2" s="75">
        <v>45322.056979166664</v>
      </c>
      <c r="G2" s="76" t="s">
        <v>39105</v>
      </c>
      <c r="H2" s="88">
        <v>45322.050729166665</v>
      </c>
      <c r="I2" s="62" t="s">
        <v>88</v>
      </c>
      <c r="J2" s="62" t="s">
        <v>65</v>
      </c>
      <c r="K2" s="87" t="s">
        <v>39106</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39107</v>
      </c>
      <c r="B3" s="62" t="str">
        <f>IFERROR(VLOOKUP(D3,DB!A:K,11,0),"")</f>
        <v>R2</v>
      </c>
      <c r="C3" s="62">
        <v>1</v>
      </c>
      <c r="D3" s="62" t="s">
        <v>25643</v>
      </c>
      <c r="E3" s="86" t="s">
        <v>39021</v>
      </c>
      <c r="F3" s="75">
        <v>45824.999837962961</v>
      </c>
      <c r="G3" s="76">
        <f ca="1">IFERROR(NOW()-F3,"-")</f>
        <v>138.40551666666579</v>
      </c>
      <c r="H3" s="75">
        <v>45824.993587962963</v>
      </c>
      <c r="I3" s="62" t="str">
        <f>IFERROR(VLOOKUP(D3,DB!A:F,6,0),"")</f>
        <v>Generator-SG</v>
      </c>
      <c r="J3" s="62" t="str">
        <f>IFERROR(VLOOKUP(D3,DB!A:G,7,0),"")</f>
        <v>Good</v>
      </c>
      <c r="K3" s="87" t="s">
        <v>39108</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39109</v>
      </c>
      <c r="B4" s="18" t="str">
        <f>IFERROR(VLOOKUP(D4,DB!A:K,11,0),"")</f>
        <v>R2</v>
      </c>
      <c r="C4" s="18">
        <v>1</v>
      </c>
      <c r="D4" s="18" t="s">
        <v>27532</v>
      </c>
      <c r="E4" s="113" t="s">
        <v>39104</v>
      </c>
      <c r="F4" s="114">
        <v>45958.742083333331</v>
      </c>
      <c r="G4" s="115">
        <f ca="1">IFERROR(NOW()-F4,"-")</f>
        <v>4.6632711805577856</v>
      </c>
      <c r="H4" s="114">
        <v>45958.649699074071</v>
      </c>
      <c r="I4" s="18" t="str">
        <f>IFERROR(VLOOKUP(D4,DB!A:F,6,0),"")</f>
        <v>Generator-SG</v>
      </c>
      <c r="J4" s="18" t="str">
        <f>IFERROR(VLOOKUP(D4,DB!A:G,7,0),"")</f>
        <v>Dead</v>
      </c>
      <c r="K4" s="19" t="s">
        <v>39110</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45.75">
      <c r="A5" s="112" t="s">
        <v>39111</v>
      </c>
      <c r="B5" s="18" t="str">
        <f>IFERROR(VLOOKUP(D5,DB!A:K,11,0),"")</f>
        <v>R2</v>
      </c>
      <c r="C5" s="18">
        <v>1</v>
      </c>
      <c r="D5" s="18" t="s">
        <v>19048</v>
      </c>
      <c r="E5" s="113" t="s">
        <v>39021</v>
      </c>
      <c r="F5" s="114">
        <v>45962.773888888885</v>
      </c>
      <c r="G5" s="115">
        <f ca="1">IFERROR(NOW()-F5,"-")</f>
        <v>0.63146562500332948</v>
      </c>
      <c r="H5" s="114">
        <v>45962.773888888885</v>
      </c>
      <c r="I5" s="18" t="str">
        <f>IFERROR(VLOOKUP(D5,DB!A:F,6,0),"")</f>
        <v>SCECO</v>
      </c>
      <c r="J5" s="18" t="str">
        <f>IFERROR(VLOOKUP(D5,DB!A:G,7,0),"")</f>
        <v>Dead</v>
      </c>
      <c r="K5" s="19" t="s">
        <v>39112</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t="s">
        <v>39113</v>
      </c>
      <c r="B6" s="18" t="str">
        <f>IFERROR(VLOOKUP(D6,DB!A:K,11,0),"")</f>
        <v>R2</v>
      </c>
      <c r="C6" s="18">
        <v>1</v>
      </c>
      <c r="D6" s="19" t="s">
        <v>26023</v>
      </c>
      <c r="E6" s="113" t="s">
        <v>39021</v>
      </c>
      <c r="F6" s="114">
        <v>45963.339768518519</v>
      </c>
      <c r="G6" s="115">
        <f ca="1">IFERROR(NOW()-F6,"-")</f>
        <v>6.5585995369474404E-2</v>
      </c>
      <c r="H6" s="114">
        <v>45963.334791666668</v>
      </c>
      <c r="I6" s="18" t="str">
        <f>IFERROR(VLOOKUP(D6,DB!A:F,6,0),"")</f>
        <v>SCECO</v>
      </c>
      <c r="J6" s="18" t="str">
        <f>IFERROR(VLOOKUP(D6,DB!A:G,7,0),"")</f>
        <v>Vandalized</v>
      </c>
      <c r="K6" s="19" t="s">
        <v>39114</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45963.405354513889</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45963.405354513889</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45963.405354513889</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45963.405354513889</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45963.405354513889</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45963.405354513889</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45963.405354513889</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45963.405354513889</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45963.405354513889</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45963.405354513889</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45963.405354513889</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45963.405354513889</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45963.405354513889</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45963.405354513889</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45963.405354513889</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45963.405354513889</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45963.405354513889</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45963.405354513889</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45963.405354513889</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45963.405354513889</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45963.405354513889</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45963.405354513889</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45963.405354513889</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45963.405354513889</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45963.405354513889</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45963.405354513889</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45963.405354513889</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45963.405354513889</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45963.405354513889</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45963.405354513889</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45963.405354513889</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45963.405354513889</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45963.405354513889</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45963.405354513889</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45963.405354513889</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45963.405354513889</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45963.405354513889</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45963.405354513889</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45963.405354513889</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45963.405354513889</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45963.405354513889</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45963.405354513889</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45963.405354513889</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45963.405354513889</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45963.405354513889</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45963.405354513889</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45963.405354513889</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45963.405354513889</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45963.405354513889</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45963.405354513889</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45963.405354513889</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45963.405354513889</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45963.405354513889</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45963.405354513889</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45963.405354513889</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45963.405354513889</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45963.405354513889</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45963.405354513889</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45963.405354513889</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45963.405354513889</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45963.405354513889</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45963.405354513889</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45963.405354513889</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45963.405354513889</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45963.405354513889</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45963.405354513889</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45963.405354513889</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45963.405354513889</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45963.405354513889</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45963.405354513889</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45963.405354513889</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45963.405354513889</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45963.405354513889</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45963.405354513889</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45963.405354513889</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45963.405354513889</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45963.405354513889</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45963.405354513889</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45963.405354513889</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45963.405354513889</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45963.405354513889</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45963.405354513889</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45963.405354513889</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45963.405354513889</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45963.405354513889</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45963.405354513889</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45963.405354513889</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45963.405354513889</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45963.405354513889</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45963.405354513889</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45963.405354513889</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45963.405354513889</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45963.405354513889</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45963.405354513889</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45963.405354513889</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45963.405354513889</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45963.405354513889</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45963.405354513889</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45963.405354513889</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45963.405354513889</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45963.405354513889</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45963.405354513889</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45963.405354513889</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45963.405354513889</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45963.405354513889</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45963.405354513889</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45963.405354513889</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45963.405354513889</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45963.405354513889</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45963.405354513889</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45963.405354513889</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45963.405354513889</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45963.405354513889</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45963.405354513889</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45963.405354513889</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45963.405354513889</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45963.405354513889</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45963.405354513889</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12"/>
      <c r="B125" s="18" t="str">
        <f>IFERROR(VLOOKUP(D125,DB!A:K,11,0),"")</f>
        <v/>
      </c>
      <c r="C125" s="18"/>
      <c r="D125" s="18"/>
      <c r="E125" s="113"/>
      <c r="F125" s="114"/>
      <c r="G125" s="115">
        <f ca="1">IFERROR(NOW()-F125,"-")</f>
        <v>45963.405354513889</v>
      </c>
      <c r="H125" s="11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0"/>
    </row>
    <row r="126" spans="1:88" ht="31.5" customHeight="1">
      <c r="A126" s="112"/>
      <c r="B126" s="18" t="str">
        <f>IFERROR(VLOOKUP(D126,DB!A:K,11,0),"")</f>
        <v/>
      </c>
      <c r="C126" s="18"/>
      <c r="D126" s="18"/>
      <c r="E126" s="113"/>
      <c r="F126" s="114"/>
      <c r="G126" s="115">
        <f ca="1">IFERROR(NOW()-F126,"-")</f>
        <v>45963.405354513889</v>
      </c>
      <c r="H126" s="11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0"/>
    </row>
    <row r="127" spans="1:88" ht="31.5" customHeight="1">
      <c r="A127" s="112"/>
      <c r="B127" s="18" t="str">
        <f>IFERROR(VLOOKUP(D127,DB!A:K,11,0),"")</f>
        <v/>
      </c>
      <c r="C127" s="18"/>
      <c r="D127" s="18"/>
      <c r="E127" s="113"/>
      <c r="F127" s="114"/>
      <c r="G127" s="115">
        <f ca="1">IFERROR(NOW()-F127,"-")</f>
        <v>45963.405354513889</v>
      </c>
      <c r="H127" s="11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0"/>
    </row>
    <row r="128" spans="1:88" ht="31.5" customHeight="1">
      <c r="A128" s="112"/>
      <c r="B128" s="18" t="str">
        <f>IFERROR(VLOOKUP(D128,DB!A:K,11,0),"")</f>
        <v/>
      </c>
      <c r="C128" s="18"/>
      <c r="D128" s="18"/>
      <c r="E128" s="113"/>
      <c r="F128" s="114"/>
      <c r="G128" s="115">
        <f ca="1">IFERROR(NOW()-F128,"-")</f>
        <v>45963.405354513889</v>
      </c>
      <c r="H128" s="11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0"/>
    </row>
    <row r="129" spans="1:88" ht="31.5" customHeight="1">
      <c r="A129" s="112"/>
      <c r="B129" s="18" t="str">
        <f>IFERROR(VLOOKUP(D129,DB!A:K,11,0),"")</f>
        <v/>
      </c>
      <c r="C129" s="18"/>
      <c r="D129" s="18"/>
      <c r="E129" s="113"/>
      <c r="F129" s="114"/>
      <c r="G129" s="115">
        <f ca="1">IFERROR(NOW()-F129,"-")</f>
        <v>45963.405354513889</v>
      </c>
      <c r="H129" s="11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0"/>
    </row>
    <row r="130" spans="1:88" ht="31.5" customHeight="1">
      <c r="A130" s="112"/>
      <c r="B130" s="18" t="str">
        <f>IFERROR(VLOOKUP(D130,DB!A:K,11,0),"")</f>
        <v/>
      </c>
      <c r="C130" s="18"/>
      <c r="D130" s="18"/>
      <c r="E130" s="113"/>
      <c r="F130" s="114"/>
      <c r="G130" s="115">
        <f ca="1">IFERROR(NOW()-F130,"-")</f>
        <v>45963.405354513889</v>
      </c>
      <c r="H130" s="11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0"/>
    </row>
    <row r="131" spans="1:88" ht="31.5" customHeight="1">
      <c r="A131" s="112"/>
      <c r="B131" s="18" t="str">
        <f>IFERROR(VLOOKUP(D131,DB!A:K,11,0),"")</f>
        <v/>
      </c>
      <c r="C131" s="18"/>
      <c r="D131" s="18"/>
      <c r="E131" s="113"/>
      <c r="F131" s="114"/>
      <c r="G131" s="115">
        <f ca="1">IFERROR(NOW()-F131,"-")</f>
        <v>45963.405354513889</v>
      </c>
      <c r="H131" s="11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0"/>
    </row>
    <row r="132" spans="1:88" ht="31.5" customHeight="1">
      <c r="A132" s="112"/>
      <c r="B132" s="18" t="str">
        <f>IFERROR(VLOOKUP(D132,DB!A:K,11,0),"")</f>
        <v/>
      </c>
      <c r="C132" s="18"/>
      <c r="D132" s="18"/>
      <c r="E132" s="113"/>
      <c r="F132" s="114"/>
      <c r="G132" s="115">
        <f ca="1">IFERROR(NOW()-F132,"-")</f>
        <v>45963.405354513889</v>
      </c>
      <c r="H132" s="11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0"/>
    </row>
    <row r="133" spans="1:88" ht="31.5" customHeight="1">
      <c r="A133" s="112"/>
      <c r="B133" s="18" t="str">
        <f>IFERROR(VLOOKUP(D133,DB!A:K,11,0),"")</f>
        <v/>
      </c>
      <c r="C133" s="18"/>
      <c r="D133" s="18"/>
      <c r="E133" s="113"/>
      <c r="F133" s="114"/>
      <c r="G133" s="115">
        <f ca="1">IFERROR(NOW()-F133,"-")</f>
        <v>45963.405354513889</v>
      </c>
      <c r="H133" s="11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0"/>
    </row>
    <row r="134" spans="1:88" ht="31.5" customHeight="1">
      <c r="A134" s="112"/>
      <c r="B134" s="18" t="str">
        <f>IFERROR(VLOOKUP(D134,DB!A:K,11,0),"")</f>
        <v/>
      </c>
      <c r="C134" s="18"/>
      <c r="D134" s="18"/>
      <c r="E134" s="113"/>
      <c r="F134" s="114"/>
      <c r="G134" s="115">
        <f ca="1">IFERROR(NOW()-F134,"-")</f>
        <v>45963.405354513889</v>
      </c>
      <c r="H134" s="11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0"/>
    </row>
    <row r="135" spans="1:88" ht="31.5" customHeight="1">
      <c r="A135" s="112"/>
      <c r="B135" s="18" t="str">
        <f>IFERROR(VLOOKUP(D135,DB!A:K,11,0),"")</f>
        <v/>
      </c>
      <c r="C135" s="18"/>
      <c r="D135" s="18"/>
      <c r="E135" s="113"/>
      <c r="F135" s="114"/>
      <c r="G135" s="115">
        <f ca="1">IFERROR(NOW()-F135,"-")</f>
        <v>45963.405354513889</v>
      </c>
      <c r="H135" s="11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0"/>
    </row>
    <row r="136" spans="1:88" ht="31.5" customHeight="1">
      <c r="A136" s="112"/>
      <c r="B136" s="18" t="str">
        <f>IFERROR(VLOOKUP(D136,DB!A:K,11,0),"")</f>
        <v/>
      </c>
      <c r="C136" s="18"/>
      <c r="D136" s="18"/>
      <c r="E136" s="113"/>
      <c r="F136" s="114"/>
      <c r="G136" s="115">
        <f ca="1">IFERROR(NOW()-F136,"-")</f>
        <v>45963.405354513889</v>
      </c>
      <c r="H136" s="11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0"/>
    </row>
    <row r="137" spans="1:88" ht="31.5" customHeight="1">
      <c r="A137" s="112"/>
      <c r="B137" s="18" t="str">
        <f>IFERROR(VLOOKUP(D137,DB!A:K,11,0),"")</f>
        <v/>
      </c>
      <c r="C137" s="18"/>
      <c r="D137" s="18"/>
      <c r="E137" s="113"/>
      <c r="F137" s="114"/>
      <c r="G137" s="115">
        <f ca="1">IFERROR(NOW()-F137,"-")</f>
        <v>45963.405354513889</v>
      </c>
      <c r="H137" s="11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0"/>
    </row>
    <row r="138" spans="1:88" ht="31.5" customHeight="1">
      <c r="A138" s="112"/>
      <c r="B138" s="18" t="str">
        <f>IFERROR(VLOOKUP(D138,DB!A:K,11,0),"")</f>
        <v/>
      </c>
      <c r="C138" s="18"/>
      <c r="D138" s="18"/>
      <c r="E138" s="113"/>
      <c r="F138" s="114"/>
      <c r="G138" s="115">
        <f ca="1">IFERROR(NOW()-F138,"-")</f>
        <v>45963.405354513889</v>
      </c>
      <c r="H138" s="114"/>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0"/>
    </row>
    <row r="139" spans="1:88" ht="31.5" customHeight="1">
      <c r="A139" s="112"/>
      <c r="B139" s="18" t="str">
        <f>IFERROR(VLOOKUP(D139,DB!A:K,11,0),"")</f>
        <v/>
      </c>
      <c r="C139" s="18"/>
      <c r="D139" s="18"/>
      <c r="E139" s="113"/>
      <c r="F139" s="114"/>
      <c r="G139" s="115">
        <f ca="1">IFERROR(NOW()-F139,"-")</f>
        <v>45963.405354513889</v>
      </c>
      <c r="H139" s="114"/>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0"/>
    </row>
    <row r="140" spans="1:88" ht="31.5" customHeight="1">
      <c r="A140" s="112"/>
      <c r="B140" s="18" t="str">
        <f>IFERROR(VLOOKUP(D140,DB!A:K,11,0),"")</f>
        <v/>
      </c>
      <c r="C140" s="18"/>
      <c r="D140" s="18"/>
      <c r="E140" s="113"/>
      <c r="F140" s="114"/>
      <c r="G140" s="115">
        <f ca="1">IFERROR(NOW()-F140,"-")</f>
        <v>45963.405354513889</v>
      </c>
      <c r="H140" s="114"/>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0"/>
    </row>
    <row r="141" spans="1:88" ht="31.5" customHeight="1">
      <c r="A141" s="112"/>
      <c r="B141" s="18" t="str">
        <f>IFERROR(VLOOKUP(D141,DB!A:K,11,0),"")</f>
        <v/>
      </c>
      <c r="C141" s="18"/>
      <c r="D141" s="18"/>
      <c r="E141" s="113"/>
      <c r="F141" s="114"/>
      <c r="G141" s="115">
        <f ca="1">IFERROR(NOW()-F141,"-")</f>
        <v>45963.405354513889</v>
      </c>
      <c r="H141" s="114"/>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0"/>
    </row>
    <row r="142" spans="1:88" ht="31.5" customHeight="1">
      <c r="A142" s="112"/>
      <c r="B142" s="18" t="str">
        <f>IFERROR(VLOOKUP(D142,DB!A:K,11,0),"")</f>
        <v/>
      </c>
      <c r="C142" s="18"/>
      <c r="D142" s="18"/>
      <c r="E142" s="113"/>
      <c r="F142" s="114"/>
      <c r="G142" s="115">
        <f ca="1">IFERROR(NOW()-F142,"-")</f>
        <v>45963.405354513889</v>
      </c>
      <c r="H142" s="114"/>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0"/>
    </row>
    <row r="143" spans="1:88" ht="31.5" customHeight="1">
      <c r="A143" s="112"/>
      <c r="B143" s="18" t="str">
        <f>IFERROR(VLOOKUP(D143,DB!A:K,11,0),"")</f>
        <v/>
      </c>
      <c r="C143" s="18"/>
      <c r="D143" s="18"/>
      <c r="E143" s="113"/>
      <c r="F143" s="114"/>
      <c r="G143" s="115">
        <f ca="1">IFERROR(NOW()-F143,"-")</f>
        <v>45963.405354513889</v>
      </c>
      <c r="H143" s="114"/>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0"/>
    </row>
    <row r="144" spans="1:88" ht="31.5" customHeight="1">
      <c r="A144" s="112"/>
      <c r="B144" s="18" t="str">
        <f>IFERROR(VLOOKUP(D144,DB!A:K,11,0),"")</f>
        <v/>
      </c>
      <c r="C144" s="18"/>
      <c r="D144" s="18"/>
      <c r="E144" s="113"/>
      <c r="F144" s="114"/>
      <c r="G144" s="115">
        <f ca="1">IFERROR(NOW()-F144,"-")</f>
        <v>45963.405354513889</v>
      </c>
      <c r="H144" s="114"/>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0"/>
    </row>
    <row r="145" spans="1:88" ht="31.5" customHeight="1">
      <c r="A145" s="112"/>
      <c r="B145" s="18" t="str">
        <f>IFERROR(VLOOKUP(D145,DB!A:K,11,0),"")</f>
        <v/>
      </c>
      <c r="C145" s="18"/>
      <c r="D145" s="18"/>
      <c r="E145" s="113"/>
      <c r="F145" s="114"/>
      <c r="G145" s="115">
        <f ca="1">IFERROR(NOW()-F145,"-")</f>
        <v>45963.405354513889</v>
      </c>
      <c r="H145" s="114"/>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0"/>
    </row>
    <row r="146" spans="1:88" ht="31.5" customHeight="1">
      <c r="A146" s="112"/>
      <c r="B146" s="18" t="str">
        <f>IFERROR(VLOOKUP(D146,DB!A:K,11,0),"")</f>
        <v/>
      </c>
      <c r="C146" s="18"/>
      <c r="D146" s="18"/>
      <c r="E146" s="113"/>
      <c r="F146" s="114"/>
      <c r="G146" s="115">
        <f ca="1">IFERROR(NOW()-F146,"-")</f>
        <v>45963.405354513889</v>
      </c>
      <c r="H146" s="114"/>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0"/>
    </row>
    <row r="147" spans="1:88" ht="31.5" customHeight="1">
      <c r="A147" s="160"/>
      <c r="B147" s="161" t="str">
        <f>IFERROR(VLOOKUP(D147,DB!A:K,11,0),"")</f>
        <v/>
      </c>
      <c r="C147" s="161"/>
      <c r="D147" s="161"/>
      <c r="E147" s="162"/>
      <c r="F147" s="163"/>
      <c r="G147" s="164">
        <f ca="1">IFERROR(NOW()-F147,"-")</f>
        <v>45963.405354513889</v>
      </c>
      <c r="H147" s="163"/>
      <c r="I147" s="161" t="str">
        <f>IFERROR(VLOOKUP(D147,DB!A:F,6,0),"")</f>
        <v/>
      </c>
      <c r="J147" s="161" t="str">
        <f>IFERROR(VLOOKUP(D147,DB!A:G,7,0),"")</f>
        <v/>
      </c>
      <c r="K147" s="165"/>
      <c r="L147" s="161" t="str">
        <f>IFERROR(VLOOKUP(D147,DB!A:I,9,0),"")</f>
        <v/>
      </c>
      <c r="M147" s="161"/>
      <c r="N147" s="161"/>
      <c r="O147" s="161"/>
      <c r="P147" s="161"/>
      <c r="Q147" s="161"/>
      <c r="R147" s="161"/>
      <c r="S147" s="161"/>
      <c r="T147" s="161"/>
      <c r="U147" s="161"/>
      <c r="V147" s="161"/>
      <c r="W147" s="161"/>
      <c r="X147" s="161"/>
      <c r="Y147" s="161"/>
      <c r="Z147" s="161"/>
      <c r="AA147" s="161"/>
      <c r="AB147" s="161"/>
      <c r="AC147" s="161"/>
      <c r="AD147" s="161"/>
      <c r="AE147" s="161"/>
      <c r="AF147" s="161"/>
      <c r="AG147" s="161"/>
      <c r="AH147" s="161"/>
      <c r="AI147" s="161"/>
      <c r="AJ147" s="161"/>
      <c r="AK147" s="161"/>
      <c r="AL147" s="161"/>
      <c r="AM147" s="161"/>
      <c r="AN147" s="161"/>
      <c r="AO147" s="161"/>
      <c r="AP147" s="161"/>
      <c r="AQ147" s="161"/>
      <c r="AR147" s="161"/>
      <c r="AS147" s="161"/>
      <c r="AT147" s="161"/>
      <c r="AU147" s="161"/>
      <c r="AV147" s="161"/>
      <c r="AW147" s="161"/>
      <c r="AX147" s="161"/>
      <c r="AY147" s="161"/>
      <c r="AZ147" s="161"/>
      <c r="BA147" s="161"/>
      <c r="BB147" s="161"/>
      <c r="BC147" s="161"/>
      <c r="BD147" s="161"/>
      <c r="BE147" s="161"/>
      <c r="BF147" s="161"/>
      <c r="BG147" s="161"/>
      <c r="BH147" s="161"/>
      <c r="BI147" s="161"/>
      <c r="BJ147" s="161"/>
      <c r="BK147" s="161"/>
      <c r="BL147" s="161"/>
      <c r="BM147" s="161"/>
      <c r="BN147" s="161"/>
      <c r="BO147" s="161"/>
      <c r="BP147" s="161"/>
      <c r="BQ147" s="161"/>
      <c r="BR147" s="161"/>
      <c r="BS147" s="161"/>
      <c r="BT147" s="161"/>
      <c r="BU147" s="161"/>
      <c r="BV147" s="161"/>
      <c r="BW147" s="161"/>
      <c r="BX147" s="161"/>
      <c r="BY147" s="161"/>
      <c r="BZ147" s="161"/>
      <c r="CA147" s="161"/>
      <c r="CB147" s="161"/>
      <c r="CC147" s="161"/>
      <c r="CD147" s="161"/>
      <c r="CE147" s="161"/>
      <c r="CF147" s="161"/>
      <c r="CG147" s="161"/>
      <c r="CH147" s="161"/>
      <c r="CI147" s="161"/>
      <c r="CJ147" s="166"/>
    </row>
  </sheetData>
  <dataValidations count="2">
    <dataValidation allowBlank="1" showInputMessage="1" showErrorMessage="1" sqref="E1" xr:uid="{4D935161-CDD3-4592-B877-3FB59C99E142}"/>
    <dataValidation type="list" allowBlank="1" showInputMessage="1" showErrorMessage="1" sqref="E3:E14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82"/>
  <sheetViews>
    <sheetView workbookViewId="0">
      <selection activeCell="I15" sqref="I15"/>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t="s">
        <v>39115</v>
      </c>
      <c r="B2" s="62" t="str">
        <f>IFERROR(VLOOKUP(D2,DB!A:K,11,0),"")</f>
        <v>R3</v>
      </c>
      <c r="C2" s="18">
        <v>1</v>
      </c>
      <c r="D2" s="18" t="s">
        <v>23978</v>
      </c>
      <c r="E2" s="18" t="s">
        <v>39021</v>
      </c>
      <c r="F2" s="20">
        <v>45963.305798611109</v>
      </c>
      <c r="G2" s="21">
        <f t="shared" ref="G2:G43" ca="1" si="0">IFERROR(NOW()-F2,"-")</f>
        <v>9.9556018518342171E-2</v>
      </c>
      <c r="H2" s="22">
        <v>45963.342291666668</v>
      </c>
      <c r="I2" s="19" t="str">
        <f>IFERROR(VLOOKUP(D2,DB!A:F,6,0),"")</f>
        <v>SCECO</v>
      </c>
      <c r="J2" s="18" t="str">
        <f>IFERROR(VLOOKUP(D2,DB!A:G,7,0),"")</f>
        <v>Vandalized</v>
      </c>
      <c r="K2" s="46" t="s">
        <v>39116</v>
      </c>
      <c r="L2" s="23" t="str">
        <f>IFERROR(VLOOKUP(D2,DB!A:I,9,0),"")</f>
        <v>Latis</v>
      </c>
    </row>
    <row r="3" spans="1:13" ht="15" customHeight="1">
      <c r="A3" s="19"/>
      <c r="B3" s="62" t="str">
        <f>IFERROR(VLOOKUP(D3,DB!A:K,11,0),"")</f>
        <v/>
      </c>
      <c r="C3" s="18"/>
      <c r="D3" s="18"/>
      <c r="E3" s="18"/>
      <c r="F3" s="20"/>
      <c r="G3" s="21">
        <f t="shared" ca="1" si="0"/>
        <v>45963.405354629627</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45963.405354629627</v>
      </c>
      <c r="H4" s="22"/>
      <c r="I4" s="19" t="str">
        <f>IFERROR(VLOOKUP(D4,DB!A:F,6,0),"")</f>
        <v/>
      </c>
      <c r="J4" s="18" t="str">
        <f>IFERROR(VLOOKUP(D4,DB!A:G,7,0),"")</f>
        <v/>
      </c>
      <c r="K4" s="46"/>
      <c r="L4" s="23" t="str">
        <f>IFERROR(VLOOKUP(D4,DB!A:I,9,0),"")</f>
        <v/>
      </c>
    </row>
    <row r="5" spans="1:13" ht="15" customHeight="1">
      <c r="A5" s="19"/>
      <c r="B5" s="62" t="str">
        <f>IFERROR(VLOOKUP(D5,DB!A:K,11,0),"")</f>
        <v/>
      </c>
      <c r="C5" s="18"/>
      <c r="D5" s="62"/>
      <c r="E5" s="18"/>
      <c r="F5" s="20"/>
      <c r="G5" s="21">
        <f t="shared" ca="1" si="0"/>
        <v>45963.405354629627</v>
      </c>
      <c r="H5" s="22"/>
      <c r="I5" s="19" t="str">
        <f>IFERROR(VLOOKUP(D5,DB!A:F,6,0),"")</f>
        <v/>
      </c>
      <c r="J5" s="18" t="str">
        <f>IFERROR(VLOOKUP(D5,DB!A:G,7,0),"")</f>
        <v/>
      </c>
      <c r="K5" s="46"/>
      <c r="L5" s="23" t="str">
        <f>IFERROR(VLOOKUP(D5,DB!A:I,9,0),"")</f>
        <v/>
      </c>
    </row>
    <row r="6" spans="1:13" ht="15" customHeight="1">
      <c r="A6" s="19"/>
      <c r="B6" s="62" t="str">
        <f>IFERROR(VLOOKUP(D6,DB!A:K,11,0),"")</f>
        <v/>
      </c>
      <c r="C6" s="18"/>
      <c r="D6" s="62"/>
      <c r="E6" s="18"/>
      <c r="F6" s="20"/>
      <c r="G6" s="21">
        <f t="shared" ca="1" si="0"/>
        <v>45963.405354629627</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45963.405354629627</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45963.405354629627</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45963.405354629627</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45963.405354629627</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45963.405354629627</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45963.405354629627</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45963.405354629627</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45963.405354629627</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45963.405354629627</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45963.405354629627</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45963.405354629627</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45963.405354629627</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45963.405354629627</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45963.405354629627</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45963.405354629627</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45963.405354629627</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45963.405354629627</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45963.405354629627</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45963.405354629627</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45963.405354629627</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45963.405354629627</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45963.405354629627</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45963.405354629627</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0"/>
        <v>45963.405354629627</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0"/>
        <v>45963.405354629627</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0"/>
        <v>45963.405354629627</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0"/>
        <v>45963.405354629627</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0"/>
        <v>45963.405354629627</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0"/>
        <v>45963.405354629627</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0"/>
        <v>45963.405354629627</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0"/>
        <v>45963.405354629627</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0"/>
        <v>45963.405354629627</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0"/>
        <v>45963.405354629627</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0"/>
        <v>45963.405354629627</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0"/>
        <v>45963.405354629627</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0"/>
        <v>45963.405354629627</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0"/>
        <v>45963.405354629627</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ref="G44:G107" ca="1" si="1">IFERROR(NOW()-F44,"-")</f>
        <v>45963.405354629627</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45963.405354629627</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45963.405354629627</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45963.405354629627</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45963.405354629627</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45963.405354629627</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45963.405354629627</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45963.405354629627</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45963.405354629627</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45963.405354629627</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45963.405354629627</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45963.405354629627</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45963.405354629627</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45963.405354629627</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45963.405354629627</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45963.405354629627</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45963.405354629627</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45963.405354629627</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45963.405354629627</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45963.405354629627</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45963.405354629627</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45963.405354629627</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45963.405354629627</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45963.405354629627</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45963.405354629627</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45963.405354629627</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45963.405354629627</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45963.405354629627</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45963.405354629627</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45963.405354629627</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45963.405354629627</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45963.405354629627</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45963.405354629627</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45963.405354629627</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45963.405354629627</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45963.405354629627</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45963.405354629627</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45963.405354629627</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45963.405354629627</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45963.405354629627</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45963.405354629627</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45963.405354629627</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45963.405354629627</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45963.405354629627</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45963.405354629627</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45963.405354629627</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45963.405354629627</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45963.405354629627</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45963.405354629627</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45963.405354629627</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1"/>
        <v>45963.405354629627</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1"/>
        <v>45963.405354629627</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1"/>
        <v>45963.405354629627</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1"/>
        <v>45963.405354629627</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1"/>
        <v>45963.405354629627</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1"/>
        <v>45963.405354629627</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1"/>
        <v>45963.405354629627</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1"/>
        <v>45963.405354629627</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1"/>
        <v>45963.405354629627</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1"/>
        <v>45963.405354629627</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1"/>
        <v>45963.405354629627</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1"/>
        <v>45963.405354629627</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1"/>
        <v>45963.405354629627</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1"/>
        <v>45963.405354629627</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ref="G108:G171" ca="1" si="2">IFERROR(NOW()-F108,"-")</f>
        <v>45963.405354629627</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45963.405354629627</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45963.405354629627</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45963.405354629627</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45963.405354629627</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45963.405354629627</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45963.405354629627</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45963.405354629627</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45963.405354629627</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45963.405354629627</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45963.405354629627</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45963.405354629627</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45963.405354629627</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45963.405354629627</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45963.405354629627</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45963.405354629627</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45963.405354629627</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45963.405354629627</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45963.405354629627</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45963.405354629627</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45963.405354629627</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45963.405354629627</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45963.405354629627</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45963.405354629627</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45963.405354629627</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45963.405354629627</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45963.405354629627</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45963.405354629627</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45963.405354629627</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45963.405354629627</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45963.405354629627</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45963.405354629627</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45963.405354629627</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45963.405354629627</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45963.405354629627</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45963.405354629627</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45963.405354629627</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45963.405354629627</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45963.405354629627</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45963.405354629627</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45963.405354629627</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45963.405354629627</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45963.405354629627</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45963.405354629627</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45963.405354629627</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45963.405354629627</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45963.405354629627</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45963.405354629627</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45963.405354629627</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45963.405354629627</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2"/>
        <v>45963.405354629627</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2"/>
        <v>45963.405354629627</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2"/>
        <v>45963.405354629627</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2"/>
        <v>45963.405354629627</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2"/>
        <v>45963.405354629627</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2"/>
        <v>45963.405354629627</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2"/>
        <v>45963.405354629627</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2"/>
        <v>45963.405354629627</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2"/>
        <v>45963.405354629627</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2"/>
        <v>45963.405354629627</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2"/>
        <v>45963.405354629627</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2"/>
        <v>45963.405354629627</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2"/>
        <v>45963.405354629627</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2"/>
        <v>45963.405354629627</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ref="G172:G235" ca="1" si="3">IFERROR(NOW()-F172,"-")</f>
        <v>45963.405354629627</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45963.405354629627</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45963.405354629627</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45963.405354629627</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45963.405354629627</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45963.405354629627</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45963.405354629627</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45963.405354629627</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45963.405354629627</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45963.405354629627</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45963.405354629627</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45963.405354629627</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45963.405354629627</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45963.405354629627</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45963.405354629627</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45963.405354629627</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45963.405354629627</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45963.405354629627</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45963.405354629627</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45963.405354629627</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45963.405354629627</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45963.405354629627</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45963.405354629627</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45963.405354629627</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45963.405354629627</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45963.405354629627</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45963.405354629627</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45963.405354629627</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45963.405354629627</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45963.405354629627</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45963.405354629627</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45963.405354629627</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45963.405354629627</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45963.405354629627</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45963.405354629627</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45963.405354629627</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45963.405354629627</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45963.405354629627</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45963.405354629627</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45963.405354629627</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45963.405354629627</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45963.405354629627</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45963.405354629627</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45963.405354629627</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45963.405354629627</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45963.405354629627</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45963.405354629627</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45963.405354629627</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45963.405354629627</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45963.405354629627</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3"/>
        <v>45963.405354629627</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3"/>
        <v>45963.405354629627</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3"/>
        <v>45963.405354629627</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3"/>
        <v>45963.405354629627</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3"/>
        <v>45963.405354629627</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3"/>
        <v>45963.405354629627</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3"/>
        <v>45963.405354629627</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3"/>
        <v>45963.405354629627</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3"/>
        <v>45963.405354629627</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3"/>
        <v>45963.405354629627</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3"/>
        <v>45963.405354629627</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3"/>
        <v>45963.405354629627</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3"/>
        <v>45963.405354629627</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3"/>
        <v>45963.405354629627</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ref="G236:G299" ca="1" si="4">IFERROR(NOW()-F236,"-")</f>
        <v>45963.405354629627</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45963.405354629627</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45963.405354629627</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45963.405354629627</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45963.405354629627</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45963.405354629627</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45963.405354629627</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45963.405354629627</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45963.405354629627</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45963.405354629627</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45963.405354629627</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45963.405354629627</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45963.405354629627</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45963.405354629627</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45963.405354629627</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45963.405354629627</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45963.405354629627</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45963.405354629627</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45963.405354629627</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45963.405354629627</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45963.405354629627</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45963.405354629627</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45963.405354629627</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45963.405354629627</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45963.405354629627</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45963.405354629627</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45963.405354629627</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45963.405354629627</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45963.405354629627</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45963.405354629627</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45963.405354629627</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45963.405354629627</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45963.405354629627</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45963.405354629627</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45963.405354629627</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45963.405354629627</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45963.405354629627</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45963.405354629627</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45963.405354629627</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45963.405354629627</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45963.405354629627</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45963.405354629627</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45963.405354629627</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45963.405354629627</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45963.405354629627</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45963.405354629627</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45963.405354629627</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45963.405354629627</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45963.405354629627</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45963.405354629627</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4"/>
        <v>45963.405354629627</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4"/>
        <v>45963.405354629627</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4"/>
        <v>45963.405354629627</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4"/>
        <v>45963.405354629627</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4"/>
        <v>45963.405354629627</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4"/>
        <v>45963.405354629627</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4"/>
        <v>45963.405354629627</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4"/>
        <v>45963.405354629627</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4"/>
        <v>45963.405354629627</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4"/>
        <v>45963.405354629627</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4"/>
        <v>45963.405354629627</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4"/>
        <v>45963.405354629627</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4"/>
        <v>45963.405354629627</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4"/>
        <v>45963.405354629627</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ref="G300:G363" ca="1" si="5">IFERROR(NOW()-F300,"-")</f>
        <v>45963.405354629627</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45963.405354629627</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45963.405354629627</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45963.405354629627</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45963.405354629627</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45963.405354629627</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45963.405354629627</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45963.405354629627</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45963.405354629627</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45963.405354629627</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45963.405354629627</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45963.405354629627</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45963.405354629627</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45963.405354629627</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45963.405354629627</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45963.405354629627</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45963.405354629627</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45963.405354629627</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45963.405354629627</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45963.405354629627</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45963.405354629627</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45963.405354629627</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45963.405354629627</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45963.405354629627</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45963.405354629627</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45963.405354629627</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45963.405354629627</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45963.405354629627</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45963.405354629627</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45963.405354629627</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45963.405354629627</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45963.405354629627</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45963.405354629627</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45963.405354629627</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45963.405354629627</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45963.405354629627</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45963.405354629627</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45963.405354629627</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45963.405354629627</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45963.405354629627</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45963.405354629627</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45963.405354629627</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45963.405354629627</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45963.405354629627</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45963.405354629627</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45963.405354629627</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45963.405354629627</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45963.405354629627</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45963.405354629627</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45963.405354629627</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5"/>
        <v>45963.405354629627</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5"/>
        <v>45963.405354629627</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5"/>
        <v>45963.405354629627</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5"/>
        <v>45963.405354629627</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5"/>
        <v>45963.405354629627</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5"/>
        <v>45963.405354629627</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5"/>
        <v>45963.405354629627</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5"/>
        <v>45963.405354629627</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5"/>
        <v>45963.405354629627</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5"/>
        <v>45963.405354629627</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5"/>
        <v>45963.405354629627</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5"/>
        <v>45963.405354629627</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5"/>
        <v>45963.405354629627</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5"/>
        <v>45963.405354629627</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ref="G364:G427" ca="1" si="6">IFERROR(NOW()-F364,"-")</f>
        <v>45963.405354629627</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45963.405354629627</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45963.405354629627</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45963.405354629627</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45963.405354629627</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45963.405354629627</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45963.405354629627</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45963.405354629627</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45963.405354629627</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45963.405354629627</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45963.405354629627</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45963.405354629627</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45963.405354629627</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45963.405354629627</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45963.405354629627</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45963.405354629627</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45963.405354629627</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45963.405354629627</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45963.405354629627</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45963.405354629627</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45963.405354629627</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45963.405354629627</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45963.405354629627</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45963.405354629627</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45963.405354629627</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45963.405354629627</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45963.405354629627</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45963.405354629627</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45963.405354629627</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45963.405354629627</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45963.405354629627</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45963.405354629627</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45963.405354629627</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45963.405354629627</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45963.405354629627</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45963.405354629627</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45963.405354629627</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45963.405354629627</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45963.405354629627</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45963.405354629627</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45963.405354629627</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45963.405354629627</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45963.405354629627</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45963.405354629627</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45963.405354629627</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45963.405354629627</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45963.405354629627</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45963.405354629627</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45963.405354629627</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45963.405354629627</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6"/>
        <v>45963.405354629627</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6"/>
        <v>45963.405354629627</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6"/>
        <v>45963.405354629627</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6"/>
        <v>45963.405354629627</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6"/>
        <v>45963.405354629627</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6"/>
        <v>45963.405354629627</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6"/>
        <v>45963.405354629627</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6"/>
        <v>45963.405354629627</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6"/>
        <v>45963.405354629627</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6"/>
        <v>45963.405354629627</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6"/>
        <v>45963.405354629627</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6"/>
        <v>45963.405354629627</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6"/>
        <v>45963.405354629627</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6"/>
        <v>45963.405354629627</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ref="G428:G491" ca="1" si="7">IFERROR(NOW()-F428,"-")</f>
        <v>45963.405354629627</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45963.405354629627</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45963.405354629627</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45963.405354629627</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45963.405354629627</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45963.405354629627</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45963.405354629627</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45963.405354629627</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45963.405354629627</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45963.405354629627</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45963.405354629627</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45963.405354629627</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45963.405354629627</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45963.405354629627</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45963.405354629627</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45963.405354629627</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45963.405354629627</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45963.405354629627</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45963.405354629627</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45963.405354629627</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45963.405354629627</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45963.405354629627</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45963.405354629627</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45963.405354629627</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45963.405354629627</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45963.405354629627</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45963.405354629627</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45963.405354629627</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45963.405354629627</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45963.405354629627</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45963.405354629627</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45963.405354629627</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45963.405354629627</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45963.405354629627</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45963.405354629627</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45963.405354629627</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45963.405354629627</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45963.405354629627</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45963.405354629627</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45963.405354629627</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45963.405354629627</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45963.405354629627</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45963.405354629627</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45963.405354629627</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45963.405354629627</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45963.405354629627</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45963.405354629627</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45963.405354629627</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45963.405354629627</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45963.405354629627</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7"/>
        <v>45963.405354629627</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7"/>
        <v>45963.405354629627</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7"/>
        <v>45963.405354629627</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7"/>
        <v>45963.405354629627</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7"/>
        <v>45963.405354629627</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7"/>
        <v>45963.405354629627</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7"/>
        <v>45963.405354629627</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7"/>
        <v>45963.405354629627</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7"/>
        <v>45963.405354629627</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7"/>
        <v>45963.405354629627</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7"/>
        <v>45963.405354629627</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7"/>
        <v>45963.405354629627</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7"/>
        <v>45963.405354629627</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7"/>
        <v>45963.405354629627</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ref="G492:G555" ca="1" si="8">IFERROR(NOW()-F492,"-")</f>
        <v>45963.405354629627</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45963.405354629627</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45963.405354629627</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45963.405354629627</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45963.405354629627</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45963.405354629627</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45963.405354629627</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45963.405354629627</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45963.405354629627</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45963.405354629627</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45963.405354629627</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45963.405354629627</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45963.405354629627</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45963.405354629627</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45963.405354629627</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45963.405354629627</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45963.405354629627</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45963.405354629627</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45963.405354629627</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45963.405354629627</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45963.405354629627</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45963.405354629627</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45963.405354629627</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45963.405354629627</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45963.405354629627</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45963.405354629627</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45963.405354629627</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45963.405354629627</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45963.405354629627</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45963.405354629627</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45963.405354629627</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45963.405354629627</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45963.405354629627</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45963.405354629627</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45963.405354629627</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45963.405354629627</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45963.405354629627</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45963.405354629627</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45963.405354629627</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45963.405354629627</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45963.405354629627</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45963.405354629627</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45963.405354629627</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45963.405354629627</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45963.405354629627</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45963.405354629627</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45963.405354629627</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45963.405354629627</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45963.405354629627</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45963.405354629627</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8"/>
        <v>45963.405354629627</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8"/>
        <v>45963.405354629627</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8"/>
        <v>45963.405354629627</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8"/>
        <v>45963.405354629627</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8"/>
        <v>45963.405354629627</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8"/>
        <v>45963.405354629627</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8"/>
        <v>45963.405354629627</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8"/>
        <v>45963.405354629627</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8"/>
        <v>45963.405354629627</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8"/>
        <v>45963.405354629627</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8"/>
        <v>45963.405354629627</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8"/>
        <v>45963.405354629627</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8"/>
        <v>45963.405354629627</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8"/>
        <v>45963.405354629627</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ref="G556:G619" ca="1" si="9">IFERROR(NOW()-F556,"-")</f>
        <v>45963.405354629627</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45963.405354629627</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45963.405354629627</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45963.405354629627</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45963.405354629627</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45963.405354629627</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45963.405354629627</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45963.405354629627</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45963.405354629627</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45963.405354629627</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45963.405354629627</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45963.405354629627</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45963.405354629627</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45963.405354629627</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45963.405354629627</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45963.405354629627</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45963.405354629627</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45963.405354629627</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45963.405354629627</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45963.405354629627</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45963.405354629627</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45963.405354629627</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45963.405354629627</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45963.405354629627</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45963.405354629627</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45963.405354629627</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45963.405354629627</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45963.405354629627</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45963.405354629627</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45963.405354629627</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45963.405354629627</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45963.405354629627</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45963.405354629627</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45963.405354629627</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45963.405354629627</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45963.405354629627</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45963.405354629627</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45963.405354629627</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45963.405354629627</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45963.405354629627</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45963.405354629627</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45963.405354629627</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45963.405354629627</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45963.405354629627</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45963.405354629627</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45963.405354629627</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45963.405354629627</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45963.405354629627</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45963.405354629627</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45963.405354629627</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9"/>
        <v>45963.405354629627</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9"/>
        <v>45963.405354629627</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9"/>
        <v>45963.405354629627</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9"/>
        <v>45963.405354629627</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9"/>
        <v>45963.405354629627</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9"/>
        <v>45963.405354629627</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9"/>
        <v>45963.405354629627</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9"/>
        <v>45963.405354629627</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9"/>
        <v>45963.405354629627</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9"/>
        <v>45963.405354629627</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9"/>
        <v>45963.405354629627</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9"/>
        <v>45963.405354629627</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9"/>
        <v>45963.405354629627</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9"/>
        <v>45963.405354629627</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ref="G620:G683" ca="1" si="10">IFERROR(NOW()-F620,"-")</f>
        <v>45963.405354629627</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45963.405354629627</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45963.405354629627</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45963.405354629627</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45963.405354629627</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45963.405354629627</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45963.405354629627</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45963.405354629627</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45963.405354629627</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45963.405354629627</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45963.405354629627</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45963.405354629627</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45963.405354629627</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45963.405354629627</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45963.405354629627</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45963.405354629627</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45963.405354629627</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45963.405354629627</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45963.405354629627</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45963.405354629627</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45963.405354629627</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45963.405354629627</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45963.405354629627</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45963.405354629627</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45963.405354629627</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45963.405354629627</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45963.405354629627</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45963.405354629627</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45963.405354629627</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45963.405354629627</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45963.405354629627</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45963.405354629627</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45963.405354629627</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45963.405354629627</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45963.405354629627</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45963.405354629627</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45963.405354629627</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45963.405354629627</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45963.405354629627</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45963.405354629627</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45963.405354629627</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45963.405354629627</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45963.405354629627</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45963.405354629627</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45963.405354629627</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45963.405354629627</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45963.405354629627</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45963.405354629627</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45963.405354629627</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45963.405354629627</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0"/>
        <v>45963.405354629627</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0"/>
        <v>45963.405354629627</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0"/>
        <v>45963.405354629627</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0"/>
        <v>45963.405354629627</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0"/>
        <v>45963.405354629627</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0"/>
        <v>45963.405354629627</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0"/>
        <v>45963.405354629627</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0"/>
        <v>45963.405354629627</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0"/>
        <v>45963.405354629627</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0"/>
        <v>45963.405354629627</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0"/>
        <v>45963.405354629627</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0"/>
        <v>45963.405354629627</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0"/>
        <v>45963.405354629627</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0"/>
        <v>45963.405354629627</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ref="G684:G747" ca="1" si="11">IFERROR(NOW()-F684,"-")</f>
        <v>45963.405354629627</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45963.405354629627</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45963.405354629627</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45963.405354629627</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45963.405354629627</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45963.405354629627</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45963.405354629627</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45963.405354629627</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45963.405354629627</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45963.405354629627</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45963.405354629627</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45963.405354629627</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45963.405354629627</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45963.405354629627</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45963.405354629627</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45963.405354629627</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45963.405354629627</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45963.405354629627</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45963.405354629627</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45963.405354629627</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45963.405354629627</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45963.405354629627</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45963.405354629627</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45963.405354629627</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45963.405354629627</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45963.405354629627</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45963.405354629627</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45963.405354629627</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45963.405354629627</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45963.405354629627</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45963.405354629627</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45963.405354629627</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45963.405354629627</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45963.405354629627</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45963.405354629627</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45963.405354629627</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45963.405354629627</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45963.405354629627</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45963.405354629627</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45963.405354629627</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45963.405354629627</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45963.405354629627</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45963.405354629627</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45963.405354629627</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45963.405354629627</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45963.405354629627</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45963.405354629627</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45963.405354629627</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45963.405354629627</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45963.405354629627</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1"/>
        <v>45963.405354629627</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1"/>
        <v>45963.405354629627</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1"/>
        <v>45963.405354629627</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1"/>
        <v>45963.405354629627</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1"/>
        <v>45963.405354629627</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1"/>
        <v>45963.405354629627</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1"/>
        <v>45963.405354629627</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1"/>
        <v>45963.405354629627</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1"/>
        <v>45963.405354629627</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1"/>
        <v>45963.405354629627</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1"/>
        <v>45963.405354629627</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1"/>
        <v>45963.405354629627</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1"/>
        <v>45963.405354629627</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1"/>
        <v>45963.405354629627</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ref="G748:G811" ca="1" si="12">IFERROR(NOW()-F748,"-")</f>
        <v>45963.405354629627</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45963.405354629627</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45963.405354629627</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45963.405354629627</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45963.405354629627</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45963.405354629627</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45963.405354629627</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45963.405354629627</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45963.405354629627</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45963.405354629627</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45963.405354629627</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45963.405354629627</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45963.405354629627</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45963.405354629627</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45963.405354629627</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45963.405354629627</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45963.405354629627</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45963.405354629627</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45963.405354629627</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45963.405354629627</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45963.405354629627</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45963.405354629627</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45963.405354629627</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45963.405354629627</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45963.405354629627</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45963.405354629627</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45963.405354629627</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45963.405354629627</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45963.405354629627</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45963.405354629627</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45963.405354629627</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45963.405354629627</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45963.405354629627</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45963.405354629627</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45963.405354629627</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45963.405354629627</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45963.405354629627</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45963.405354629627</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45963.405354629627</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45963.405354629627</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45963.405354629627</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45963.405354629627</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45963.405354629627</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45963.405354629627</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45963.405354629627</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45963.405354629627</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45963.405354629627</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45963.405354629627</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45963.405354629627</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45963.405354629627</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2"/>
        <v>45963.405354629627</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2"/>
        <v>45963.405354629627</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2"/>
        <v>45963.405354629627</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2"/>
        <v>45963.405354629627</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2"/>
        <v>45963.405354629627</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2"/>
        <v>45963.405354629627</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2"/>
        <v>45963.405354629627</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2"/>
        <v>45963.405354629627</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2"/>
        <v>45963.405354629627</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2"/>
        <v>45963.405354629627</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2"/>
        <v>45963.405354629627</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2"/>
        <v>45963.405354629627</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2"/>
        <v>45963.405354629627</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2"/>
        <v>45963.405354629627</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ref="G812:G875" ca="1" si="13">IFERROR(NOW()-F812,"-")</f>
        <v>45963.405354629627</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45963.405354629627</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45963.405354629627</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45963.405354629627</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45963.405354629627</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45963.405354629627</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45963.405354629627</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45963.405354629627</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45963.405354629627</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45963.405354629627</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45963.405354629627</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45963.405354629627</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45963.405354629627</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45963.405354629627</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45963.405354629627</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45963.405354629627</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45963.405354629627</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45963.405354629627</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45963.405354629627</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45963.405354629627</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45963.405354629627</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45963.405354629627</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45963.405354629627</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45963.405354629627</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45963.405354629627</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45963.405354629627</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45963.405354629627</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45963.405354629627</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45963.405354629627</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45963.405354629627</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45963.405354629627</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45963.405354629627</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45963.405354629627</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45963.405354629627</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45963.405354629627</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45963.405354629627</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45963.405354629627</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45963.405354629627</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45963.405354629627</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45963.405354629627</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45963.405354629627</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45963.405354629627</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45963.405354629627</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45963.405354629627</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45963.405354629627</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45963.405354629627</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45963.405354629627</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45963.405354629627</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45963.405354629627</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45963.405354629627</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3"/>
        <v>45963.405354629627</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3"/>
        <v>45963.405354629627</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3"/>
        <v>45963.405354629627</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3"/>
        <v>45963.405354629627</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3"/>
        <v>45963.405354629627</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3"/>
        <v>45963.405354629627</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3"/>
        <v>45963.405354629627</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3"/>
        <v>45963.405354629627</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3"/>
        <v>45963.405354629627</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3"/>
        <v>45963.405354629627</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3"/>
        <v>45963.405354629627</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3"/>
        <v>45963.405354629627</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3"/>
        <v>45963.405354629627</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3"/>
        <v>45963.405354629627</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ref="G876:G939" ca="1" si="14">IFERROR(NOW()-F876,"-")</f>
        <v>45963.405354629627</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45963.405354629627</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45963.405354629627</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45963.405354629627</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45963.405354629627</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45963.405354629627</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45963.405354629627</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45963.405354629627</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45963.405354629627</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45963.405354629627</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45963.405354629627</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45963.405354629627</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45963.405354629627</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45963.405354629627</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45963.405354629627</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45963.405354629627</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45963.405354629627</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45963.405354629627</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45963.405354629627</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45963.405354629627</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45963.405354629627</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45963.405354629627</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45963.405354629627</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45963.405354629627</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45963.405354629627</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45963.405354629627</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45963.405354629627</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45963.405354629627</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45963.405354629627</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45963.405354629627</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45963.405354629627</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45963.405354629627</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45963.405354629627</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45963.405354629627</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45963.405354629627</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45963.405354629627</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45963.405354629627</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45963.405354629627</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45963.405354629627</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45963.405354629627</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45963.405354629627</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45963.405354629627</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45963.405354629627</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45963.405354629627</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45963.405354629627</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45963.405354629627</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45963.405354629627</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45963.405354629627</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45963.405354629627</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45963.405354629627</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4"/>
        <v>45963.405354629627</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4"/>
        <v>45963.405354629627</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4"/>
        <v>45963.405354629627</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4"/>
        <v>45963.405354629627</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4"/>
        <v>45963.405354629627</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4"/>
        <v>45963.405354629627</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4"/>
        <v>45963.405354629627</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4"/>
        <v>45963.405354629627</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4"/>
        <v>45963.405354629627</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4"/>
        <v>45963.405354629627</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4"/>
        <v>45963.405354629627</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4"/>
        <v>45963.405354629627</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4"/>
        <v>45963.405354629627</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4"/>
        <v>45963.405354629627</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ref="G940:G1003" ca="1" si="15">IFERROR(NOW()-F940,"-")</f>
        <v>45963.405354629627</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45963.405354629627</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45963.405354629627</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45963.405354629627</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45963.405354629627</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45963.405354629627</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45963.405354629627</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45963.405354629627</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45963.405354629627</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45963.405354629627</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45963.405354629627</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45963.405354629627</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45963.405354629627</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45963.405354629627</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45963.405354629627</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45963.405354629627</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45963.405354629627</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45963.405354629627</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45963.405354629627</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45963.405354629627</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45963.405354629627</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45963.405354629627</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45963.405354629627</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45963.405354629627</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45963.405354629627</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45963.405354629627</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45963.405354629627</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45963.405354629627</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45963.405354629627</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45963.405354629627</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45963.405354629627</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45963.405354629627</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45963.405354629627</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45963.405354629627</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45963.405354629627</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45963.405354629627</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45963.405354629627</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45963.405354629627</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45963.405354629627</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45963.405354629627</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45963.405354629627</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45963.405354629627</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45963.405354629627</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45963.405354629627</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45963.405354629627</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45963.405354629627</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45963.405354629627</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45963.405354629627</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45963.405354629627</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45963.405354629627</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5"/>
        <v>45963.405354629627</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5"/>
        <v>45963.405354629627</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5"/>
        <v>45963.405354629627</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5"/>
        <v>45963.405354629627</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5"/>
        <v>45963.405354629627</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5"/>
        <v>45963.405354629627</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5"/>
        <v>45963.405354629627</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5"/>
        <v>45963.405354629627</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5"/>
        <v>45963.405354629627</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5"/>
        <v>45963.405354629627</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5"/>
        <v>45963.405354629627</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5"/>
        <v>45963.405354629627</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5"/>
        <v>45963.405354629627</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5"/>
        <v>45963.405354629627</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ref="G1004:G1067" ca="1" si="16">IFERROR(NOW()-F1004,"-")</f>
        <v>45963.405354629627</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45963.405354629627</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45963.405354629627</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45963.405354629627</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45963.405354629627</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45963.405354629627</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45963.405354629627</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45963.405354629627</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45963.405354629627</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45963.405354629627</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45963.405354629627</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45963.405354629627</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45963.405354629627</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45963.405354629627</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45963.405354629627</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45963.405354629627</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45963.405354629627</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45963.405354629627</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45963.405354629627</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45963.405354629627</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45963.405354629627</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45963.405354629627</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45963.405354629627</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45963.405354629627</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45963.405354629627</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45963.405354629627</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45963.405354629627</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45963.405354629627</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45963.405354629627</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45963.405354629627</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45963.405354629627</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45963.405354629627</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45963.405354629627</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45963.405354629627</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45963.405354629627</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45963.405354629627</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45963.405354629627</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45963.405354629627</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45963.405354629627</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45963.405354629627</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45963.405354629627</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45963.405354629627</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45963.405354629627</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45963.405354629627</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45963.405354629627</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45963.405354629627</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45963.405354629627</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45963.405354629627</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45963.405354629627</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45963.405354629627</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6"/>
        <v>45963.405354629627</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6"/>
        <v>45963.405354629627</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6"/>
        <v>45963.405354629627</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6"/>
        <v>45963.405354629627</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6"/>
        <v>45963.405354629627</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6"/>
        <v>45963.405354629627</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6"/>
        <v>45963.405354629627</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6"/>
        <v>45963.405354629627</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6"/>
        <v>45963.405354629627</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6"/>
        <v>45963.405354629627</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6"/>
        <v>45963.405354629627</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6"/>
        <v>45963.405354629627</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6"/>
        <v>45963.405354629627</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ca="1" si="16"/>
        <v>45963.405354629627</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ref="G1068:G1082" ca="1" si="17">IFERROR(NOW()-F1068,"-")</f>
        <v>45963.405354629627</v>
      </c>
      <c r="H1068" s="22"/>
      <c r="I1068" s="19" t="str">
        <f>IFERROR(VLOOKUP(D1068,DB!A:F,6,0),"")</f>
        <v/>
      </c>
      <c r="J1068" s="18" t="str">
        <f>IFERROR(VLOOKUP(D1068,DB!A:G,7,0),"")</f>
        <v/>
      </c>
      <c r="K1068" s="46"/>
      <c r="L1068" s="23" t="str">
        <f>IFERROR(VLOOKUP(D1068,DB!A:I,9,0),"")</f>
        <v/>
      </c>
    </row>
    <row r="1069" spans="1:12" ht="15" customHeight="1">
      <c r="A1069" s="19"/>
      <c r="B1069" s="62" t="str">
        <f>IFERROR(VLOOKUP(D1069,DB!A:K,11,0),"")</f>
        <v/>
      </c>
      <c r="C1069" s="18"/>
      <c r="D1069" s="18"/>
      <c r="E1069" s="18"/>
      <c r="F1069" s="20"/>
      <c r="G1069" s="21">
        <f t="shared" ca="1" si="17"/>
        <v>45963.405354629627</v>
      </c>
      <c r="H1069" s="22"/>
      <c r="I1069" s="19" t="str">
        <f>IFERROR(VLOOKUP(D1069,DB!A:F,6,0),"")</f>
        <v/>
      </c>
      <c r="J1069" s="18" t="str">
        <f>IFERROR(VLOOKUP(D1069,DB!A:G,7,0),"")</f>
        <v/>
      </c>
      <c r="K1069" s="46"/>
      <c r="L1069" s="23" t="str">
        <f>IFERROR(VLOOKUP(D1069,DB!A:I,9,0),"")</f>
        <v/>
      </c>
    </row>
    <row r="1070" spans="1:12" ht="15" customHeight="1">
      <c r="A1070" s="19"/>
      <c r="B1070" s="62" t="str">
        <f>IFERROR(VLOOKUP(D1070,DB!A:K,11,0),"")</f>
        <v/>
      </c>
      <c r="C1070" s="18"/>
      <c r="D1070" s="18"/>
      <c r="E1070" s="18"/>
      <c r="F1070" s="20"/>
      <c r="G1070" s="21">
        <f t="shared" ca="1" si="17"/>
        <v>45963.405354629627</v>
      </c>
      <c r="H1070" s="22"/>
      <c r="I1070" s="19" t="str">
        <f>IFERROR(VLOOKUP(D1070,DB!A:F,6,0),"")</f>
        <v/>
      </c>
      <c r="J1070" s="18" t="str">
        <f>IFERROR(VLOOKUP(D1070,DB!A:G,7,0),"")</f>
        <v/>
      </c>
      <c r="K1070" s="46"/>
      <c r="L1070" s="23" t="str">
        <f>IFERROR(VLOOKUP(D1070,DB!A:I,9,0),"")</f>
        <v/>
      </c>
    </row>
    <row r="1071" spans="1:12" ht="15" customHeight="1">
      <c r="A1071" s="19"/>
      <c r="B1071" s="62" t="str">
        <f>IFERROR(VLOOKUP(D1071,DB!A:K,11,0),"")</f>
        <v/>
      </c>
      <c r="C1071" s="18"/>
      <c r="D1071" s="18"/>
      <c r="E1071" s="18"/>
      <c r="F1071" s="20"/>
      <c r="G1071" s="21">
        <f t="shared" ca="1" si="17"/>
        <v>45963.405354629627</v>
      </c>
      <c r="H1071" s="22"/>
      <c r="I1071" s="19" t="str">
        <f>IFERROR(VLOOKUP(D1071,DB!A:F,6,0),"")</f>
        <v/>
      </c>
      <c r="J1071" s="18" t="str">
        <f>IFERROR(VLOOKUP(D1071,DB!A:G,7,0),"")</f>
        <v/>
      </c>
      <c r="K1071" s="46"/>
      <c r="L1071" s="23" t="str">
        <f>IFERROR(VLOOKUP(D1071,DB!A:I,9,0),"")</f>
        <v/>
      </c>
    </row>
    <row r="1072" spans="1:12" ht="15" customHeight="1">
      <c r="A1072" s="19"/>
      <c r="B1072" s="62" t="str">
        <f>IFERROR(VLOOKUP(D1072,DB!A:K,11,0),"")</f>
        <v/>
      </c>
      <c r="C1072" s="18"/>
      <c r="D1072" s="18"/>
      <c r="E1072" s="18"/>
      <c r="F1072" s="20"/>
      <c r="G1072" s="21">
        <f t="shared" ca="1" si="17"/>
        <v>45963.405354629627</v>
      </c>
      <c r="H1072" s="22"/>
      <c r="I1072" s="19" t="str">
        <f>IFERROR(VLOOKUP(D1072,DB!A:F,6,0),"")</f>
        <v/>
      </c>
      <c r="J1072" s="18" t="str">
        <f>IFERROR(VLOOKUP(D1072,DB!A:G,7,0),"")</f>
        <v/>
      </c>
      <c r="K1072" s="46"/>
      <c r="L1072" s="23" t="str">
        <f>IFERROR(VLOOKUP(D1072,DB!A:I,9,0),"")</f>
        <v/>
      </c>
    </row>
    <row r="1073" spans="1:12" ht="15" customHeight="1">
      <c r="A1073" s="19"/>
      <c r="B1073" s="62" t="str">
        <f>IFERROR(VLOOKUP(D1073,DB!A:K,11,0),"")</f>
        <v/>
      </c>
      <c r="C1073" s="18"/>
      <c r="D1073" s="18"/>
      <c r="E1073" s="18"/>
      <c r="F1073" s="20"/>
      <c r="G1073" s="21">
        <f t="shared" ca="1" si="17"/>
        <v>45963.405354629627</v>
      </c>
      <c r="H1073" s="22"/>
      <c r="I1073" s="19" t="str">
        <f>IFERROR(VLOOKUP(D1073,DB!A:F,6,0),"")</f>
        <v/>
      </c>
      <c r="J1073" s="18" t="str">
        <f>IFERROR(VLOOKUP(D1073,DB!A:G,7,0),"")</f>
        <v/>
      </c>
      <c r="K1073" s="46"/>
      <c r="L1073" s="23" t="str">
        <f>IFERROR(VLOOKUP(D1073,DB!A:I,9,0),"")</f>
        <v/>
      </c>
    </row>
    <row r="1074" spans="1:12" ht="15" customHeight="1">
      <c r="A1074" s="19"/>
      <c r="B1074" s="62" t="str">
        <f>IFERROR(VLOOKUP(D1074,DB!A:K,11,0),"")</f>
        <v/>
      </c>
      <c r="C1074" s="18"/>
      <c r="D1074" s="18"/>
      <c r="E1074" s="18"/>
      <c r="F1074" s="20"/>
      <c r="G1074" s="21">
        <f t="shared" ca="1" si="17"/>
        <v>45963.405354629627</v>
      </c>
      <c r="H1074" s="22"/>
      <c r="I1074" s="19" t="str">
        <f>IFERROR(VLOOKUP(D1074,DB!A:F,6,0),"")</f>
        <v/>
      </c>
      <c r="J1074" s="18" t="str">
        <f>IFERROR(VLOOKUP(D1074,DB!A:G,7,0),"")</f>
        <v/>
      </c>
      <c r="K1074" s="46"/>
      <c r="L1074" s="23" t="str">
        <f>IFERROR(VLOOKUP(D1074,DB!A:I,9,0),"")</f>
        <v/>
      </c>
    </row>
    <row r="1075" spans="1:12" ht="15" customHeight="1">
      <c r="A1075" s="19"/>
      <c r="B1075" s="62" t="str">
        <f>IFERROR(VLOOKUP(D1075,DB!A:K,11,0),"")</f>
        <v/>
      </c>
      <c r="C1075" s="18"/>
      <c r="D1075" s="18"/>
      <c r="E1075" s="18"/>
      <c r="F1075" s="20"/>
      <c r="G1075" s="21">
        <f t="shared" ca="1" si="17"/>
        <v>45963.405354629627</v>
      </c>
      <c r="H1075" s="22"/>
      <c r="I1075" s="19" t="str">
        <f>IFERROR(VLOOKUP(D1075,DB!A:F,6,0),"")</f>
        <v/>
      </c>
      <c r="J1075" s="18" t="str">
        <f>IFERROR(VLOOKUP(D1075,DB!A:G,7,0),"")</f>
        <v/>
      </c>
      <c r="K1075" s="46"/>
      <c r="L1075" s="23" t="str">
        <f>IFERROR(VLOOKUP(D1075,DB!A:I,9,0),"")</f>
        <v/>
      </c>
    </row>
    <row r="1076" spans="1:12" ht="15" customHeight="1">
      <c r="A1076" s="19"/>
      <c r="B1076" s="62" t="str">
        <f>IFERROR(VLOOKUP(D1076,DB!A:K,11,0),"")</f>
        <v/>
      </c>
      <c r="C1076" s="18"/>
      <c r="D1076" s="18"/>
      <c r="E1076" s="18"/>
      <c r="F1076" s="20"/>
      <c r="G1076" s="21">
        <f t="shared" ca="1" si="17"/>
        <v>45963.405354629627</v>
      </c>
      <c r="H1076" s="22"/>
      <c r="I1076" s="19" t="str">
        <f>IFERROR(VLOOKUP(D1076,DB!A:F,6,0),"")</f>
        <v/>
      </c>
      <c r="J1076" s="18" t="str">
        <f>IFERROR(VLOOKUP(D1076,DB!A:G,7,0),"")</f>
        <v/>
      </c>
      <c r="K1076" s="46"/>
      <c r="L1076" s="23" t="str">
        <f>IFERROR(VLOOKUP(D1076,DB!A:I,9,0),"")</f>
        <v/>
      </c>
    </row>
    <row r="1077" spans="1:12" ht="15" customHeight="1">
      <c r="A1077" s="19"/>
      <c r="B1077" s="62" t="str">
        <f>IFERROR(VLOOKUP(D1077,DB!A:K,11,0),"")</f>
        <v/>
      </c>
      <c r="C1077" s="18"/>
      <c r="D1077" s="18"/>
      <c r="E1077" s="18"/>
      <c r="F1077" s="20"/>
      <c r="G1077" s="21">
        <f t="shared" ca="1" si="17"/>
        <v>45963.405354629627</v>
      </c>
      <c r="H1077" s="22"/>
      <c r="I1077" s="19" t="str">
        <f>IFERROR(VLOOKUP(D1077,DB!A:F,6,0),"")</f>
        <v/>
      </c>
      <c r="J1077" s="18" t="str">
        <f>IFERROR(VLOOKUP(D1077,DB!A:G,7,0),"")</f>
        <v/>
      </c>
      <c r="K1077" s="46"/>
      <c r="L1077" s="23" t="str">
        <f>IFERROR(VLOOKUP(D1077,DB!A:I,9,0),"")</f>
        <v/>
      </c>
    </row>
    <row r="1078" spans="1:12" ht="15" customHeight="1">
      <c r="A1078" s="19"/>
      <c r="B1078" s="62" t="str">
        <f>IFERROR(VLOOKUP(D1078,DB!A:K,11,0),"")</f>
        <v/>
      </c>
      <c r="C1078" s="18"/>
      <c r="D1078" s="18"/>
      <c r="E1078" s="18"/>
      <c r="F1078" s="20"/>
      <c r="G1078" s="21">
        <f t="shared" ca="1" si="17"/>
        <v>45963.405354629627</v>
      </c>
      <c r="H1078" s="22"/>
      <c r="I1078" s="19" t="str">
        <f>IFERROR(VLOOKUP(D1078,DB!A:F,6,0),"")</f>
        <v/>
      </c>
      <c r="J1078" s="18" t="str">
        <f>IFERROR(VLOOKUP(D1078,DB!A:G,7,0),"")</f>
        <v/>
      </c>
      <c r="K1078" s="46"/>
      <c r="L1078" s="23" t="str">
        <f>IFERROR(VLOOKUP(D1078,DB!A:I,9,0),"")</f>
        <v/>
      </c>
    </row>
    <row r="1079" spans="1:12" ht="15" customHeight="1">
      <c r="A1079" s="19"/>
      <c r="B1079" s="62" t="str">
        <f>IFERROR(VLOOKUP(D1079,DB!A:K,11,0),"")</f>
        <v/>
      </c>
      <c r="C1079" s="18"/>
      <c r="D1079" s="18"/>
      <c r="E1079" s="18"/>
      <c r="F1079" s="20"/>
      <c r="G1079" s="21">
        <f t="shared" ca="1" si="17"/>
        <v>45963.405354629627</v>
      </c>
      <c r="H1079" s="22"/>
      <c r="I1079" s="19" t="str">
        <f>IFERROR(VLOOKUP(D1079,DB!A:F,6,0),"")</f>
        <v/>
      </c>
      <c r="J1079" s="18" t="str">
        <f>IFERROR(VLOOKUP(D1079,DB!A:G,7,0),"")</f>
        <v/>
      </c>
      <c r="K1079" s="46"/>
      <c r="L1079" s="23" t="str">
        <f>IFERROR(VLOOKUP(D1079,DB!A:I,9,0),"")</f>
        <v/>
      </c>
    </row>
    <row r="1080" spans="1:12" ht="15" customHeight="1">
      <c r="A1080" s="19"/>
      <c r="B1080" s="62" t="str">
        <f>IFERROR(VLOOKUP(D1080,DB!A:K,11,0),"")</f>
        <v/>
      </c>
      <c r="C1080" s="18"/>
      <c r="D1080" s="18"/>
      <c r="E1080" s="18"/>
      <c r="F1080" s="20"/>
      <c r="G1080" s="21">
        <f t="shared" ca="1" si="17"/>
        <v>45963.405354629627</v>
      </c>
      <c r="H1080" s="22"/>
      <c r="I1080" s="19" t="str">
        <f>IFERROR(VLOOKUP(D1080,DB!A:F,6,0),"")</f>
        <v/>
      </c>
      <c r="J1080" s="18" t="str">
        <f>IFERROR(VLOOKUP(D1080,DB!A:G,7,0),"")</f>
        <v/>
      </c>
      <c r="K1080" s="46"/>
      <c r="L1080" s="23" t="str">
        <f>IFERROR(VLOOKUP(D1080,DB!A:I,9,0),"")</f>
        <v/>
      </c>
    </row>
    <row r="1081" spans="1:12" ht="15" customHeight="1">
      <c r="A1081" s="19"/>
      <c r="B1081" s="62" t="str">
        <f>IFERROR(VLOOKUP(D1081,DB!A:K,11,0),"")</f>
        <v/>
      </c>
      <c r="C1081" s="18"/>
      <c r="D1081" s="18"/>
      <c r="E1081" s="18"/>
      <c r="F1081" s="20"/>
      <c r="G1081" s="21">
        <f t="shared" ca="1" si="17"/>
        <v>45963.405354629627</v>
      </c>
      <c r="H1081" s="22"/>
      <c r="I1081" s="19" t="str">
        <f>IFERROR(VLOOKUP(D1081,DB!A:F,6,0),"")</f>
        <v/>
      </c>
      <c r="J1081" s="18" t="str">
        <f>IFERROR(VLOOKUP(D1081,DB!A:G,7,0),"")</f>
        <v/>
      </c>
      <c r="K1081" s="46"/>
      <c r="L1081" s="23" t="str">
        <f>IFERROR(VLOOKUP(D1081,DB!A:I,9,0),"")</f>
        <v/>
      </c>
    </row>
    <row r="1082" spans="1:12" ht="15" customHeight="1">
      <c r="A1082" s="19"/>
      <c r="B1082" s="62" t="str">
        <f>IFERROR(VLOOKUP(D1082,DB!A:K,11,0),"")</f>
        <v/>
      </c>
      <c r="C1082" s="18"/>
      <c r="D1082" s="18"/>
      <c r="E1082" s="18"/>
      <c r="F1082" s="20"/>
      <c r="G1082" s="21">
        <f t="shared" ca="1" si="17"/>
        <v>45963.405354629627</v>
      </c>
      <c r="H1082" s="22"/>
      <c r="I1082" s="19" t="str">
        <f>IFERROR(VLOOKUP(D1082,DB!A:F,6,0),"")</f>
        <v/>
      </c>
      <c r="J1082" s="18" t="str">
        <f>IFERROR(VLOOKUP(D1082,DB!A:G,7,0),"")</f>
        <v/>
      </c>
      <c r="K1082" s="46"/>
      <c r="L1082" s="23" t="str">
        <f>IFERROR(VLOOKUP(D1082,DB!A:I,9,0),"")</f>
        <v/>
      </c>
    </row>
  </sheetData>
  <dataValidations count="2">
    <dataValidation allowBlank="1" showInputMessage="1" showErrorMessage="1" sqref="E1" xr:uid="{5914219A-CB83-432D-936A-CC0CB6F3982A}"/>
    <dataValidation type="list" allowBlank="1" showInputMessage="1" showErrorMessage="1" sqref="E2:E108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04"/>
  <sheetViews>
    <sheetView tabSelected="1" workbookViewId="0">
      <selection activeCell="A5" sqref="A5:XFD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62.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39117</v>
      </c>
      <c r="B2" s="93" t="str">
        <f>IFERROR(VLOOKUP(D2,DB!A:K,11,0),"")</f>
        <v>R4</v>
      </c>
      <c r="C2" s="96">
        <v>1</v>
      </c>
      <c r="D2" s="93" t="s">
        <v>35092</v>
      </c>
      <c r="E2" s="97" t="s">
        <v>39021</v>
      </c>
      <c r="F2" s="98">
        <v>45703.480717592596</v>
      </c>
      <c r="G2" s="99">
        <f ca="1">IFERROR(NOW()-F2,"")</f>
        <v>259.9246369212924</v>
      </c>
      <c r="H2" s="98">
        <v>45703.474768518521</v>
      </c>
      <c r="I2" s="98" t="str">
        <f>IFERROR(VLOOKUP(D2,DB!A:F,6,0),"")</f>
        <v>SCECO</v>
      </c>
      <c r="J2" s="98" t="str">
        <f>IFERROR(VLOOKUP(D2,DB!A:G,7,0),"")</f>
        <v>Dead</v>
      </c>
      <c r="K2" s="100" t="s">
        <v>39118</v>
      </c>
      <c r="L2" s="93" t="str">
        <f>IFERROR(VLOOKUP(D2,DB!A:I,9,0),"")</f>
        <v>Latis</v>
      </c>
    </row>
    <row r="3" spans="1:16" ht="26.25" customHeight="1">
      <c r="A3" s="168" t="s">
        <v>39119</v>
      </c>
      <c r="B3" s="118" t="str">
        <f>IFERROR(VLOOKUP(D3,DB!A:K,11,0),"")</f>
        <v>R4</v>
      </c>
      <c r="C3" s="119">
        <v>1</v>
      </c>
      <c r="D3" s="93" t="s">
        <v>28974</v>
      </c>
      <c r="E3" s="97" t="s">
        <v>39021</v>
      </c>
      <c r="F3" s="122">
        <v>45960.96875</v>
      </c>
      <c r="G3" s="123">
        <f ca="1">IFERROR(NOW()-F3,"")</f>
        <v>2.4366046296272543</v>
      </c>
      <c r="H3" s="122">
        <v>45960.963101851848</v>
      </c>
      <c r="I3" s="118" t="str">
        <f>IFERROR(VLOOKUP(D3,DB!A:F,6,0),"")</f>
        <v>SCECO</v>
      </c>
      <c r="J3" s="118" t="str">
        <f>IFERROR(VLOOKUP(D3,DB!A:G,7,0),"")</f>
        <v>Weak</v>
      </c>
      <c r="K3" s="124" t="s">
        <v>39120</v>
      </c>
      <c r="L3" s="120" t="str">
        <f>IFERROR(VLOOKUP(D3,DB!A:I,9,0),"")</f>
        <v>Latis</v>
      </c>
    </row>
    <row r="4" spans="1:16" ht="15" customHeight="1">
      <c r="A4" s="118" t="s">
        <v>39121</v>
      </c>
      <c r="B4" s="118" t="str">
        <f>IFERROR(VLOOKUP(D4,DB!A:K,11,0),"")</f>
        <v>R4</v>
      </c>
      <c r="C4" s="119">
        <v>1</v>
      </c>
      <c r="D4" s="120" t="s">
        <v>35858</v>
      </c>
      <c r="E4" s="97" t="s">
        <v>39021</v>
      </c>
      <c r="F4" s="122">
        <v>45963.332511574074</v>
      </c>
      <c r="G4" s="123">
        <f ca="1">IFERROR(NOW()-F4,"")</f>
        <v>7.2843055553676095E-2</v>
      </c>
      <c r="H4" s="122">
        <v>45963.326585648145</v>
      </c>
      <c r="I4" s="118" t="str">
        <f>IFERROR(VLOOKUP(D4,DB!A:F,6,0),"")</f>
        <v>SCECO</v>
      </c>
      <c r="J4" s="118" t="str">
        <f>IFERROR(VLOOKUP(D4,DB!A:G,7,0),"")</f>
        <v>Dead</v>
      </c>
      <c r="K4" s="124" t="s">
        <v>39122</v>
      </c>
      <c r="L4" s="120" t="str">
        <f>IFERROR(VLOOKUP(D4,DB!A:I,9,0),"")</f>
        <v>Latis</v>
      </c>
    </row>
    <row r="5" spans="1:16" ht="15" customHeight="1">
      <c r="A5" s="118"/>
      <c r="B5" s="118" t="str">
        <f>IFERROR(VLOOKUP(D5,DB!A:K,11,0),"")</f>
        <v/>
      </c>
      <c r="C5" s="119"/>
      <c r="D5" s="120"/>
      <c r="E5" s="97" t="s">
        <v>39021</v>
      </c>
      <c r="F5" s="122"/>
      <c r="G5" s="123">
        <f ca="1">IFERROR(NOW()-F5,"")</f>
        <v>45963.405354629627</v>
      </c>
      <c r="H5" s="122"/>
      <c r="I5" s="118" t="str">
        <f>IFERROR(VLOOKUP(D5,DB!A:F,6,0),"")</f>
        <v/>
      </c>
      <c r="J5" s="118" t="str">
        <f>IFERROR(VLOOKUP(D5,DB!A:G,7,0),"")</f>
        <v/>
      </c>
      <c r="K5" s="124"/>
      <c r="L5" s="120" t="str">
        <f>IFERROR(VLOOKUP(D5,DB!A:I,9,0),"")</f>
        <v/>
      </c>
    </row>
    <row r="6" spans="1:16" ht="15" customHeight="1">
      <c r="A6" s="118"/>
      <c r="B6" s="118" t="str">
        <f>IFERROR(VLOOKUP(D6,DB!A:K,11,0),"")</f>
        <v/>
      </c>
      <c r="C6" s="119"/>
      <c r="D6" s="120"/>
      <c r="E6" s="97" t="s">
        <v>39021</v>
      </c>
      <c r="F6" s="122"/>
      <c r="G6" s="123">
        <f ca="1">IFERROR(NOW()-F6,"")</f>
        <v>45963.405354629627</v>
      </c>
      <c r="H6" s="122"/>
      <c r="I6" s="118" t="str">
        <f>IFERROR(VLOOKUP(D6,DB!A:F,6,0),"")</f>
        <v/>
      </c>
      <c r="J6" s="118" t="str">
        <f>IFERROR(VLOOKUP(D6,DB!A:G,7,0),"")</f>
        <v/>
      </c>
      <c r="K6" s="124"/>
      <c r="L6" s="120" t="str">
        <f>IFERROR(VLOOKUP(D6,DB!A:I,9,0),"")</f>
        <v/>
      </c>
    </row>
    <row r="7" spans="1:16" ht="15" customHeight="1">
      <c r="A7" s="118"/>
      <c r="B7" s="118" t="str">
        <f>IFERROR(VLOOKUP(D7,DB!A:K,11,0),"")</f>
        <v/>
      </c>
      <c r="C7" s="119"/>
      <c r="D7" s="120"/>
      <c r="E7" s="97" t="s">
        <v>39021</v>
      </c>
      <c r="F7" s="122"/>
      <c r="G7" s="123">
        <f ca="1">IFERROR(NOW()-F7,"")</f>
        <v>45963.405354629627</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t="s">
        <v>39021</v>
      </c>
      <c r="F8" s="122"/>
      <c r="G8" s="123">
        <f ca="1">IFERROR(NOW()-F8,"")</f>
        <v>45963.405354629627</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97" t="s">
        <v>39021</v>
      </c>
      <c r="F9" s="122"/>
      <c r="G9" s="123">
        <f ca="1">IFERROR(NOW()-F9,"")</f>
        <v>45963.405354629627</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t="s">
        <v>39021</v>
      </c>
      <c r="F10" s="122"/>
      <c r="G10" s="123">
        <f ca="1">IFERROR(NOW()-F10,"")</f>
        <v>45963.405354629627</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t="s">
        <v>39021</v>
      </c>
      <c r="F11" s="122"/>
      <c r="G11" s="123">
        <f ca="1">IFERROR(NOW()-F11,"")</f>
        <v>45963.405354629627</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t="s">
        <v>39021</v>
      </c>
      <c r="F12" s="122"/>
      <c r="G12" s="123">
        <f ca="1">IFERROR(NOW()-F12,"")</f>
        <v>45963.405354629627</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t="s">
        <v>39021</v>
      </c>
      <c r="F13" s="122"/>
      <c r="G13" s="123">
        <f ca="1">IFERROR(NOW()-F13,"")</f>
        <v>45963.405354629627</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t="s">
        <v>39021</v>
      </c>
      <c r="F14" s="122"/>
      <c r="G14" s="123">
        <f ca="1">IFERROR(NOW()-F14,"")</f>
        <v>45963.405354629627</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t="s">
        <v>39021</v>
      </c>
      <c r="F15" s="122"/>
      <c r="G15" s="123">
        <f ca="1">IFERROR(NOW()-F15,"")</f>
        <v>45963.405354629627</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97" t="s">
        <v>39021</v>
      </c>
      <c r="F16" s="122"/>
      <c r="G16" s="123">
        <f ca="1">IFERROR(NOW()-F16,"")</f>
        <v>45963.405354629627</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t="s">
        <v>39021</v>
      </c>
      <c r="F17" s="122"/>
      <c r="G17" s="123">
        <f ca="1">IFERROR(NOW()-F17,"")</f>
        <v>45963.405354629627</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t="s">
        <v>39021</v>
      </c>
      <c r="F18" s="122"/>
      <c r="G18" s="123">
        <f ca="1">IFERROR(NOW()-F18,"")</f>
        <v>45963.405354629627</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t="s">
        <v>39021</v>
      </c>
      <c r="F19" s="122"/>
      <c r="G19" s="123">
        <f ca="1">IFERROR(NOW()-F19,"")</f>
        <v>45963.405354629627</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t="s">
        <v>39021</v>
      </c>
      <c r="F20" s="122"/>
      <c r="G20" s="123">
        <f ca="1">IFERROR(NOW()-F20,"")</f>
        <v>45963.405354629627</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t="s">
        <v>39021</v>
      </c>
      <c r="F21" s="122"/>
      <c r="G21" s="123">
        <f ca="1">IFERROR(NOW()-F21,"")</f>
        <v>45963.405354629627</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t="s">
        <v>39021</v>
      </c>
      <c r="F22" s="122"/>
      <c r="G22" s="123">
        <f ca="1">IFERROR(NOW()-F22,"")</f>
        <v>45963.405354629627</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97" t="s">
        <v>39021</v>
      </c>
      <c r="F23" s="122"/>
      <c r="G23" s="123">
        <f ca="1">IFERROR(NOW()-F23,"")</f>
        <v>45963.405354629627</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97" t="s">
        <v>39021</v>
      </c>
      <c r="F24" s="122"/>
      <c r="G24" s="123">
        <f ca="1">IFERROR(NOW()-F24,"")</f>
        <v>45963.405354629627</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97" t="s">
        <v>39021</v>
      </c>
      <c r="F25" s="122"/>
      <c r="G25" s="123">
        <f ca="1">IFERROR(NOW()-F25,"")</f>
        <v>45963.405354629627</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97" t="s">
        <v>39021</v>
      </c>
      <c r="F26" s="122"/>
      <c r="G26" s="123">
        <f ca="1">IFERROR(NOW()-F26,"")</f>
        <v>45963.405354629627</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97" t="s">
        <v>39021</v>
      </c>
      <c r="F27" s="122"/>
      <c r="G27" s="123">
        <f ca="1">IFERROR(NOW()-F27,"")</f>
        <v>45963.405354629627</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97" t="s">
        <v>39021</v>
      </c>
      <c r="F28" s="122"/>
      <c r="G28" s="123">
        <f ca="1">IFERROR(NOW()-F28,"")</f>
        <v>45963.405354629627</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97" t="s">
        <v>39021</v>
      </c>
      <c r="F29" s="122"/>
      <c r="G29" s="123">
        <f ca="1">IFERROR(NOW()-F29,"")</f>
        <v>45963.405354629627</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97" t="s">
        <v>39021</v>
      </c>
      <c r="F30" s="122"/>
      <c r="G30" s="123">
        <f ca="1">IFERROR(NOW()-F30,"")</f>
        <v>45963.405354629627</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97" t="s">
        <v>39021</v>
      </c>
      <c r="F31" s="122"/>
      <c r="G31" s="123">
        <f ca="1">IFERROR(NOW()-F31,"")</f>
        <v>45963.405354629627</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121"/>
      <c r="F32" s="122"/>
      <c r="G32" s="123">
        <f ca="1">IFERROR(NOW()-F32,"")</f>
        <v>45963.405354629627</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121"/>
      <c r="F33" s="122"/>
      <c r="G33" s="123">
        <f ca="1">IFERROR(NOW()-F33,"")</f>
        <v>45963.405354629627</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45963.405354629627</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45963.405354629627</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45963.405354629627</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45963.405354629627</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45963.405354629627</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45963.405354629627</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45963.405354629627</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45963.405354629627</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45963.405354629627</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45963.405354629627</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45963.405354629627</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45963.405354629627</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45963.405354629627</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45963.405354629627</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45963.405354629627</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45963.405354629627</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45963.405354629627</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45963.405354629627</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45963.405354629627</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45963.405354629627</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45963.405354629627</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45963.405354629627</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45963.405354629627</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45963.405354629627</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45963.405354629627</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45963.405354629627</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45963.405354629627</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45963.405354629627</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45963.405354629627</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45963.405354629627</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45963.405354629627</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45963.405354629627</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45963.405354629627</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45963.405354629627</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45963.405354629627</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45963.405354629627</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45963.405354629627</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45963.405354629627</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45963.405354629627</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45963.405354629627</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45963.405354629627</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45963.405354629627</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45963.405354629627</v>
      </c>
      <c r="H76" s="122"/>
      <c r="I76" s="118" t="str">
        <f>IFERROR(VLOOKUP(D76,DB!A:F,6,0),"")</f>
        <v/>
      </c>
      <c r="J76" s="118" t="str">
        <f>IFERROR(VLOOKUP(D76,DB!A:G,7,0),"")</f>
        <v/>
      </c>
      <c r="K76" s="124"/>
      <c r="L76" s="120" t="str">
        <f>IFERROR(VLOOKUP(D76,DB!A:I,9,0),"")</f>
        <v/>
      </c>
    </row>
    <row r="77" spans="1:12" ht="15" customHeight="1">
      <c r="A77" s="118"/>
      <c r="B77" s="118" t="str">
        <f>IFERROR(VLOOKUP(D77,DB!A:K,11,0),"")</f>
        <v/>
      </c>
      <c r="C77" s="119"/>
      <c r="D77" s="120"/>
      <c r="E77" s="121"/>
      <c r="F77" s="122"/>
      <c r="G77" s="123">
        <f ca="1">IFERROR(NOW()-F77,"")</f>
        <v>45963.405354629627</v>
      </c>
      <c r="H77" s="122"/>
      <c r="I77" s="118" t="str">
        <f>IFERROR(VLOOKUP(D77,DB!A:F,6,0),"")</f>
        <v/>
      </c>
      <c r="J77" s="118" t="str">
        <f>IFERROR(VLOOKUP(D77,DB!A:G,7,0),"")</f>
        <v/>
      </c>
      <c r="K77" s="124"/>
      <c r="L77" s="120" t="str">
        <f>IFERROR(VLOOKUP(D77,DB!A:I,9,0),"")</f>
        <v/>
      </c>
    </row>
    <row r="78" spans="1:12" ht="15" customHeight="1">
      <c r="A78" s="118"/>
      <c r="B78" s="118" t="str">
        <f>IFERROR(VLOOKUP(D78,DB!A:K,11,0),"")</f>
        <v/>
      </c>
      <c r="C78" s="119"/>
      <c r="D78" s="120"/>
      <c r="E78" s="121"/>
      <c r="F78" s="122"/>
      <c r="G78" s="123">
        <f ca="1">IFERROR(NOW()-F78,"")</f>
        <v>45963.405354629627</v>
      </c>
      <c r="H78" s="122"/>
      <c r="I78" s="118" t="str">
        <f>IFERROR(VLOOKUP(D78,DB!A:F,6,0),"")</f>
        <v/>
      </c>
      <c r="J78" s="118" t="str">
        <f>IFERROR(VLOOKUP(D78,DB!A:G,7,0),"")</f>
        <v/>
      </c>
      <c r="K78" s="124"/>
      <c r="L78" s="120" t="str">
        <f>IFERROR(VLOOKUP(D78,DB!A:I,9,0),"")</f>
        <v/>
      </c>
    </row>
    <row r="79" spans="1:12" ht="15" customHeight="1">
      <c r="A79" s="118"/>
      <c r="B79" s="118" t="str">
        <f>IFERROR(VLOOKUP(D79,DB!A:K,11,0),"")</f>
        <v/>
      </c>
      <c r="C79" s="119"/>
      <c r="D79" s="120"/>
      <c r="E79" s="121"/>
      <c r="F79" s="122"/>
      <c r="G79" s="123">
        <f ca="1">IFERROR(NOW()-F79,"")</f>
        <v>45963.405354629627</v>
      </c>
      <c r="H79" s="122"/>
      <c r="I79" s="118" t="str">
        <f>IFERROR(VLOOKUP(D79,DB!A:F,6,0),"")</f>
        <v/>
      </c>
      <c r="J79" s="118" t="str">
        <f>IFERROR(VLOOKUP(D79,DB!A:G,7,0),"")</f>
        <v/>
      </c>
      <c r="K79" s="124"/>
      <c r="L79" s="120" t="str">
        <f>IFERROR(VLOOKUP(D79,DB!A:I,9,0),"")</f>
        <v/>
      </c>
    </row>
    <row r="80" spans="1:12" ht="15" customHeight="1">
      <c r="A80" s="118"/>
      <c r="B80" s="118" t="str">
        <f>IFERROR(VLOOKUP(D80,DB!A:K,11,0),"")</f>
        <v/>
      </c>
      <c r="C80" s="119"/>
      <c r="D80" s="120"/>
      <c r="E80" s="121"/>
      <c r="F80" s="122"/>
      <c r="G80" s="123">
        <f ca="1">IFERROR(NOW()-F80,"")</f>
        <v>45963.405354629627</v>
      </c>
      <c r="H80" s="122"/>
      <c r="I80" s="118" t="str">
        <f>IFERROR(VLOOKUP(D80,DB!A:F,6,0),"")</f>
        <v/>
      </c>
      <c r="J80" s="118" t="str">
        <f>IFERROR(VLOOKUP(D80,DB!A:G,7,0),"")</f>
        <v/>
      </c>
      <c r="K80" s="124"/>
      <c r="L80" s="120" t="str">
        <f>IFERROR(VLOOKUP(D80,DB!A:I,9,0),"")</f>
        <v/>
      </c>
    </row>
    <row r="81" spans="1:12" ht="15" customHeight="1">
      <c r="A81" s="118"/>
      <c r="B81" s="118" t="str">
        <f>IFERROR(VLOOKUP(D81,DB!A:K,11,0),"")</f>
        <v/>
      </c>
      <c r="C81" s="119"/>
      <c r="D81" s="120"/>
      <c r="E81" s="121"/>
      <c r="F81" s="122"/>
      <c r="G81" s="123">
        <f ca="1">IFERROR(NOW()-F81,"")</f>
        <v>45963.405354629627</v>
      </c>
      <c r="H81" s="122"/>
      <c r="I81" s="118" t="str">
        <f>IFERROR(VLOOKUP(D81,DB!A:F,6,0),"")</f>
        <v/>
      </c>
      <c r="J81" s="118" t="str">
        <f>IFERROR(VLOOKUP(D81,DB!A:G,7,0),"")</f>
        <v/>
      </c>
      <c r="K81" s="124"/>
      <c r="L81" s="120" t="str">
        <f>IFERROR(VLOOKUP(D81,DB!A:I,9,0),"")</f>
        <v/>
      </c>
    </row>
    <row r="82" spans="1:12" ht="15" customHeight="1">
      <c r="A82" s="118"/>
      <c r="B82" s="118" t="str">
        <f>IFERROR(VLOOKUP(D82,DB!A:K,11,0),"")</f>
        <v/>
      </c>
      <c r="C82" s="119"/>
      <c r="D82" s="120"/>
      <c r="E82" s="121"/>
      <c r="F82" s="122"/>
      <c r="G82" s="123">
        <f ca="1">IFERROR(NOW()-F82,"")</f>
        <v>45963.405354629627</v>
      </c>
      <c r="H82" s="122"/>
      <c r="I82" s="118" t="str">
        <f>IFERROR(VLOOKUP(D82,DB!A:F,6,0),"")</f>
        <v/>
      </c>
      <c r="J82" s="118" t="str">
        <f>IFERROR(VLOOKUP(D82,DB!A:G,7,0),"")</f>
        <v/>
      </c>
      <c r="K82" s="124"/>
      <c r="L82" s="120" t="str">
        <f>IFERROR(VLOOKUP(D82,DB!A:I,9,0),"")</f>
        <v/>
      </c>
    </row>
    <row r="83" spans="1:12" ht="15" customHeight="1">
      <c r="A83" s="118"/>
      <c r="B83" s="118" t="str">
        <f>IFERROR(VLOOKUP(D83,DB!A:K,11,0),"")</f>
        <v/>
      </c>
      <c r="C83" s="119"/>
      <c r="D83" s="120"/>
      <c r="E83" s="121"/>
      <c r="F83" s="122"/>
      <c r="G83" s="123">
        <f ca="1">IFERROR(NOW()-F83,"")</f>
        <v>45963.405354629627</v>
      </c>
      <c r="H83" s="122"/>
      <c r="I83" s="118" t="str">
        <f>IFERROR(VLOOKUP(D83,DB!A:F,6,0),"")</f>
        <v/>
      </c>
      <c r="J83" s="118" t="str">
        <f>IFERROR(VLOOKUP(D83,DB!A:G,7,0),"")</f>
        <v/>
      </c>
      <c r="K83" s="124"/>
      <c r="L83" s="120" t="str">
        <f>IFERROR(VLOOKUP(D83,DB!A:I,9,0),"")</f>
        <v/>
      </c>
    </row>
    <row r="84" spans="1:12" ht="15" customHeight="1">
      <c r="A84" s="118"/>
      <c r="B84" s="118" t="str">
        <f>IFERROR(VLOOKUP(D84,DB!A:K,11,0),"")</f>
        <v/>
      </c>
      <c r="C84" s="119"/>
      <c r="D84" s="120"/>
      <c r="E84" s="121"/>
      <c r="F84" s="122"/>
      <c r="G84" s="123">
        <f ca="1">IFERROR(NOW()-F84,"")</f>
        <v>45963.405354629627</v>
      </c>
      <c r="H84" s="122"/>
      <c r="I84" s="118" t="str">
        <f>IFERROR(VLOOKUP(D84,DB!A:F,6,0),"")</f>
        <v/>
      </c>
      <c r="J84" s="118" t="str">
        <f>IFERROR(VLOOKUP(D84,DB!A:G,7,0),"")</f>
        <v/>
      </c>
      <c r="K84" s="124"/>
      <c r="L84" s="120" t="str">
        <f>IFERROR(VLOOKUP(D84,DB!A:I,9,0),"")</f>
        <v/>
      </c>
    </row>
    <row r="85" spans="1:12" ht="15" customHeight="1">
      <c r="A85" s="118"/>
      <c r="B85" s="118" t="str">
        <f>IFERROR(VLOOKUP(D85,DB!A:K,11,0),"")</f>
        <v/>
      </c>
      <c r="C85" s="119"/>
      <c r="D85" s="120"/>
      <c r="E85" s="121"/>
      <c r="F85" s="122"/>
      <c r="G85" s="123">
        <f ca="1">IFERROR(NOW()-F85,"")</f>
        <v>45963.405354629627</v>
      </c>
      <c r="H85" s="122"/>
      <c r="I85" s="118" t="str">
        <f>IFERROR(VLOOKUP(D85,DB!A:F,6,0),"")</f>
        <v/>
      </c>
      <c r="J85" s="118" t="str">
        <f>IFERROR(VLOOKUP(D85,DB!A:G,7,0),"")</f>
        <v/>
      </c>
      <c r="K85" s="124"/>
      <c r="L85" s="120" t="str">
        <f>IFERROR(VLOOKUP(D85,DB!A:I,9,0),"")</f>
        <v/>
      </c>
    </row>
    <row r="86" spans="1:12" ht="15" customHeight="1">
      <c r="A86" s="118"/>
      <c r="B86" s="118" t="str">
        <f>IFERROR(VLOOKUP(D86,DB!A:K,11,0),"")</f>
        <v/>
      </c>
      <c r="C86" s="119"/>
      <c r="D86" s="120"/>
      <c r="E86" s="121"/>
      <c r="F86" s="122"/>
      <c r="G86" s="123">
        <f ca="1">IFERROR(NOW()-F86,"")</f>
        <v>45963.405354629627</v>
      </c>
      <c r="H86" s="122"/>
      <c r="I86" s="118" t="str">
        <f>IFERROR(VLOOKUP(D86,DB!A:F,6,0),"")</f>
        <v/>
      </c>
      <c r="J86" s="118" t="str">
        <f>IFERROR(VLOOKUP(D86,DB!A:G,7,0),"")</f>
        <v/>
      </c>
      <c r="K86" s="124"/>
      <c r="L86" s="120" t="str">
        <f>IFERROR(VLOOKUP(D86,DB!A:I,9,0),"")</f>
        <v/>
      </c>
    </row>
    <row r="87" spans="1:12" ht="15" customHeight="1">
      <c r="A87" s="118"/>
      <c r="B87" s="118" t="str">
        <f>IFERROR(VLOOKUP(D87,DB!A:K,11,0),"")</f>
        <v/>
      </c>
      <c r="C87" s="119"/>
      <c r="D87" s="120"/>
      <c r="E87" s="121"/>
      <c r="F87" s="122"/>
      <c r="G87" s="123">
        <f ca="1">IFERROR(NOW()-F87,"")</f>
        <v>45963.405354629627</v>
      </c>
      <c r="H87" s="122"/>
      <c r="I87" s="118" t="str">
        <f>IFERROR(VLOOKUP(D87,DB!A:F,6,0),"")</f>
        <v/>
      </c>
      <c r="J87" s="118" t="str">
        <f>IFERROR(VLOOKUP(D87,DB!A:G,7,0),"")</f>
        <v/>
      </c>
      <c r="K87" s="124"/>
      <c r="L87" s="120" t="str">
        <f>IFERROR(VLOOKUP(D87,DB!A:I,9,0),"")</f>
        <v/>
      </c>
    </row>
    <row r="88" spans="1:12" ht="15" customHeight="1">
      <c r="A88" s="118"/>
      <c r="B88" s="118" t="str">
        <f>IFERROR(VLOOKUP(D88,DB!A:K,11,0),"")</f>
        <v/>
      </c>
      <c r="C88" s="119"/>
      <c r="D88" s="120"/>
      <c r="E88" s="121"/>
      <c r="F88" s="122"/>
      <c r="G88" s="123">
        <f ca="1">IFERROR(NOW()-F88,"")</f>
        <v>45963.405354629627</v>
      </c>
      <c r="H88" s="122"/>
      <c r="I88" s="118" t="str">
        <f>IFERROR(VLOOKUP(D88,DB!A:F,6,0),"")</f>
        <v/>
      </c>
      <c r="J88" s="118" t="str">
        <f>IFERROR(VLOOKUP(D88,DB!A:G,7,0),"")</f>
        <v/>
      </c>
      <c r="K88" s="124"/>
      <c r="L88" s="120" t="str">
        <f>IFERROR(VLOOKUP(D88,DB!A:I,9,0),"")</f>
        <v/>
      </c>
    </row>
    <row r="89" spans="1:12" ht="15" customHeight="1">
      <c r="A89" s="118"/>
      <c r="B89" s="118" t="str">
        <f>IFERROR(VLOOKUP(D89,DB!A:K,11,0),"")</f>
        <v/>
      </c>
      <c r="C89" s="119"/>
      <c r="D89" s="120"/>
      <c r="E89" s="121"/>
      <c r="F89" s="122"/>
      <c r="G89" s="123">
        <f ca="1">IFERROR(NOW()-F89,"")</f>
        <v>45963.405354629627</v>
      </c>
      <c r="H89" s="122"/>
      <c r="I89" s="118" t="str">
        <f>IFERROR(VLOOKUP(D89,DB!A:F,6,0),"")</f>
        <v/>
      </c>
      <c r="J89" s="118" t="str">
        <f>IFERROR(VLOOKUP(D89,DB!A:G,7,0),"")</f>
        <v/>
      </c>
      <c r="K89" s="124"/>
      <c r="L89" s="120" t="str">
        <f>IFERROR(VLOOKUP(D89,DB!A:I,9,0),"")</f>
        <v/>
      </c>
    </row>
    <row r="90" spans="1:12" ht="15" customHeight="1">
      <c r="A90" s="118"/>
      <c r="B90" s="118" t="str">
        <f>IFERROR(VLOOKUP(D90,DB!A:K,11,0),"")</f>
        <v/>
      </c>
      <c r="C90" s="119"/>
      <c r="D90" s="120"/>
      <c r="E90" s="121"/>
      <c r="F90" s="122"/>
      <c r="G90" s="123">
        <f ca="1">IFERROR(NOW()-F90,"")</f>
        <v>45963.405354629627</v>
      </c>
      <c r="H90" s="122"/>
      <c r="I90" s="118" t="str">
        <f>IFERROR(VLOOKUP(D90,DB!A:F,6,0),"")</f>
        <v/>
      </c>
      <c r="J90" s="118" t="str">
        <f>IFERROR(VLOOKUP(D90,DB!A:G,7,0),"")</f>
        <v/>
      </c>
      <c r="K90" s="124"/>
      <c r="L90" s="120" t="str">
        <f>IFERROR(VLOOKUP(D90,DB!A:I,9,0),"")</f>
        <v/>
      </c>
    </row>
    <row r="91" spans="1:12" ht="15" customHeight="1">
      <c r="A91" s="118"/>
      <c r="B91" s="118" t="str">
        <f>IFERROR(VLOOKUP(D91,DB!A:K,11,0),"")</f>
        <v/>
      </c>
      <c r="C91" s="119"/>
      <c r="D91" s="120"/>
      <c r="E91" s="121"/>
      <c r="F91" s="122"/>
      <c r="G91" s="123">
        <f ca="1">IFERROR(NOW()-F91,"")</f>
        <v>45963.405354629627</v>
      </c>
      <c r="H91" s="122"/>
      <c r="I91" s="118" t="str">
        <f>IFERROR(VLOOKUP(D91,DB!A:F,6,0),"")</f>
        <v/>
      </c>
      <c r="J91" s="118" t="str">
        <f>IFERROR(VLOOKUP(D91,DB!A:G,7,0),"")</f>
        <v/>
      </c>
      <c r="K91" s="124"/>
      <c r="L91" s="120" t="str">
        <f>IFERROR(VLOOKUP(D91,DB!A:I,9,0),"")</f>
        <v/>
      </c>
    </row>
    <row r="92" spans="1:12" ht="15" customHeight="1">
      <c r="A92" s="118"/>
      <c r="B92" s="118" t="str">
        <f>IFERROR(VLOOKUP(D92,DB!A:K,11,0),"")</f>
        <v/>
      </c>
      <c r="C92" s="119"/>
      <c r="D92" s="120"/>
      <c r="E92" s="121"/>
      <c r="F92" s="122"/>
      <c r="G92" s="123">
        <f ca="1">IFERROR(NOW()-F92,"")</f>
        <v>45963.405354629627</v>
      </c>
      <c r="H92" s="122"/>
      <c r="I92" s="118" t="str">
        <f>IFERROR(VLOOKUP(D92,DB!A:F,6,0),"")</f>
        <v/>
      </c>
      <c r="J92" s="118" t="str">
        <f>IFERROR(VLOOKUP(D92,DB!A:G,7,0),"")</f>
        <v/>
      </c>
      <c r="K92" s="124"/>
      <c r="L92" s="120" t="str">
        <f>IFERROR(VLOOKUP(D92,DB!A:I,9,0),"")</f>
        <v/>
      </c>
    </row>
    <row r="93" spans="1:12" ht="15" customHeight="1">
      <c r="A93" s="118"/>
      <c r="B93" s="118" t="str">
        <f>IFERROR(VLOOKUP(D93,DB!A:K,11,0),"")</f>
        <v/>
      </c>
      <c r="C93" s="119"/>
      <c r="D93" s="120"/>
      <c r="E93" s="121"/>
      <c r="F93" s="122"/>
      <c r="G93" s="123">
        <f ca="1">IFERROR(NOW()-F93,"")</f>
        <v>45963.405354629627</v>
      </c>
      <c r="H93" s="122"/>
      <c r="I93" s="118" t="str">
        <f>IFERROR(VLOOKUP(D93,DB!A:F,6,0),"")</f>
        <v/>
      </c>
      <c r="J93" s="118" t="str">
        <f>IFERROR(VLOOKUP(D93,DB!A:G,7,0),"")</f>
        <v/>
      </c>
      <c r="K93" s="124"/>
      <c r="L93" s="120" t="str">
        <f>IFERROR(VLOOKUP(D93,DB!A:I,9,0),"")</f>
        <v/>
      </c>
    </row>
    <row r="94" spans="1:12" ht="15" customHeight="1">
      <c r="A94" s="118"/>
      <c r="B94" s="118" t="str">
        <f>IFERROR(VLOOKUP(D94,DB!A:K,11,0),"")</f>
        <v/>
      </c>
      <c r="C94" s="119"/>
      <c r="D94" s="120"/>
      <c r="E94" s="121"/>
      <c r="F94" s="122"/>
      <c r="G94" s="123">
        <f ca="1">IFERROR(NOW()-F94,"")</f>
        <v>45963.405354629627</v>
      </c>
      <c r="H94" s="122"/>
      <c r="I94" s="118" t="str">
        <f>IFERROR(VLOOKUP(D94,DB!A:F,6,0),"")</f>
        <v/>
      </c>
      <c r="J94" s="118" t="str">
        <f>IFERROR(VLOOKUP(D94,DB!A:G,7,0),"")</f>
        <v/>
      </c>
      <c r="K94" s="124"/>
      <c r="L94" s="120" t="str">
        <f>IFERROR(VLOOKUP(D94,DB!A:I,9,0),"")</f>
        <v/>
      </c>
    </row>
    <row r="95" spans="1:12" ht="15" customHeight="1">
      <c r="A95" s="118"/>
      <c r="B95" s="118" t="str">
        <f>IFERROR(VLOOKUP(D95,DB!A:K,11,0),"")</f>
        <v/>
      </c>
      <c r="C95" s="119"/>
      <c r="D95" s="120"/>
      <c r="E95" s="121"/>
      <c r="F95" s="122"/>
      <c r="G95" s="123">
        <f ca="1">IFERROR(NOW()-F95,"")</f>
        <v>45963.405354629627</v>
      </c>
      <c r="H95" s="122"/>
      <c r="I95" s="118" t="str">
        <f>IFERROR(VLOOKUP(D95,DB!A:F,6,0),"")</f>
        <v/>
      </c>
      <c r="J95" s="118" t="str">
        <f>IFERROR(VLOOKUP(D95,DB!A:G,7,0),"")</f>
        <v/>
      </c>
      <c r="K95" s="124"/>
      <c r="L95" s="120" t="str">
        <f>IFERROR(VLOOKUP(D95,DB!A:I,9,0),"")</f>
        <v/>
      </c>
    </row>
    <row r="96" spans="1:12" ht="15" customHeight="1">
      <c r="A96" s="118"/>
      <c r="B96" s="118" t="str">
        <f>IFERROR(VLOOKUP(D96,DB!A:K,11,0),"")</f>
        <v/>
      </c>
      <c r="C96" s="119"/>
      <c r="D96" s="120"/>
      <c r="E96" s="121"/>
      <c r="F96" s="122"/>
      <c r="G96" s="123">
        <f ca="1">IFERROR(NOW()-F96,"")</f>
        <v>45963.405354629627</v>
      </c>
      <c r="H96" s="122"/>
      <c r="I96" s="118" t="str">
        <f>IFERROR(VLOOKUP(D96,DB!A:F,6,0),"")</f>
        <v/>
      </c>
      <c r="J96" s="118" t="str">
        <f>IFERROR(VLOOKUP(D96,DB!A:G,7,0),"")</f>
        <v/>
      </c>
      <c r="K96" s="124"/>
      <c r="L96" s="120" t="str">
        <f>IFERROR(VLOOKUP(D96,DB!A:I,9,0),"")</f>
        <v/>
      </c>
    </row>
    <row r="97" spans="1:12" ht="15" customHeight="1">
      <c r="A97" s="118"/>
      <c r="B97" s="118" t="str">
        <f>IFERROR(VLOOKUP(D97,DB!A:K,11,0),"")</f>
        <v/>
      </c>
      <c r="C97" s="119"/>
      <c r="D97" s="120"/>
      <c r="E97" s="121"/>
      <c r="F97" s="122"/>
      <c r="G97" s="123">
        <f ca="1">IFERROR(NOW()-F97,"")</f>
        <v>45963.405354629627</v>
      </c>
      <c r="H97" s="122"/>
      <c r="I97" s="118" t="str">
        <f>IFERROR(VLOOKUP(D97,DB!A:F,6,0),"")</f>
        <v/>
      </c>
      <c r="J97" s="118" t="str">
        <f>IFERROR(VLOOKUP(D97,DB!A:G,7,0),"")</f>
        <v/>
      </c>
      <c r="K97" s="124"/>
      <c r="L97" s="120" t="str">
        <f>IFERROR(VLOOKUP(D97,DB!A:I,9,0),"")</f>
        <v/>
      </c>
    </row>
    <row r="98" spans="1:12" ht="15" customHeight="1">
      <c r="A98" s="118"/>
      <c r="B98" s="118" t="str">
        <f>IFERROR(VLOOKUP(D98,DB!A:K,11,0),"")</f>
        <v/>
      </c>
      <c r="C98" s="119"/>
      <c r="D98" s="120"/>
      <c r="E98" s="121"/>
      <c r="F98" s="122"/>
      <c r="G98" s="123">
        <f ca="1">IFERROR(NOW()-F98,"")</f>
        <v>45963.405354629627</v>
      </c>
      <c r="H98" s="122"/>
      <c r="I98" s="118" t="str">
        <f>IFERROR(VLOOKUP(D98,DB!A:F,6,0),"")</f>
        <v/>
      </c>
      <c r="J98" s="118" t="str">
        <f>IFERROR(VLOOKUP(D98,DB!A:G,7,0),"")</f>
        <v/>
      </c>
      <c r="K98" s="124"/>
      <c r="L98" s="120" t="str">
        <f>IFERROR(VLOOKUP(D98,DB!A:I,9,0),"")</f>
        <v/>
      </c>
    </row>
    <row r="99" spans="1:12" ht="15" customHeight="1">
      <c r="A99" s="118"/>
      <c r="B99" s="118" t="str">
        <f>IFERROR(VLOOKUP(D99,DB!A:K,11,0),"")</f>
        <v/>
      </c>
      <c r="C99" s="119"/>
      <c r="D99" s="120"/>
      <c r="E99" s="121"/>
      <c r="F99" s="122"/>
      <c r="G99" s="123">
        <f ca="1">IFERROR(NOW()-F99,"")</f>
        <v>45963.405354629627</v>
      </c>
      <c r="H99" s="122"/>
      <c r="I99" s="118" t="str">
        <f>IFERROR(VLOOKUP(D99,DB!A:F,6,0),"")</f>
        <v/>
      </c>
      <c r="J99" s="118" t="str">
        <f>IFERROR(VLOOKUP(D99,DB!A:G,7,0),"")</f>
        <v/>
      </c>
      <c r="K99" s="124"/>
      <c r="L99" s="120" t="str">
        <f>IFERROR(VLOOKUP(D99,DB!A:I,9,0),"")</f>
        <v/>
      </c>
    </row>
    <row r="100" spans="1:12" ht="15" customHeight="1">
      <c r="A100" s="118"/>
      <c r="B100" s="118" t="str">
        <f>IFERROR(VLOOKUP(D100,DB!A:K,11,0),"")</f>
        <v/>
      </c>
      <c r="C100" s="119"/>
      <c r="D100" s="120"/>
      <c r="E100" s="121"/>
      <c r="F100" s="122"/>
      <c r="G100" s="123">
        <f ca="1">IFERROR(NOW()-F100,"")</f>
        <v>45963.405354629627</v>
      </c>
      <c r="H100" s="122"/>
      <c r="I100" s="118" t="str">
        <f>IFERROR(VLOOKUP(D100,DB!A:F,6,0),"")</f>
        <v/>
      </c>
      <c r="J100" s="118" t="str">
        <f>IFERROR(VLOOKUP(D100,DB!A:G,7,0),"")</f>
        <v/>
      </c>
      <c r="K100" s="124"/>
      <c r="L100" s="120" t="str">
        <f>IFERROR(VLOOKUP(D100,DB!A:I,9,0),"")</f>
        <v/>
      </c>
    </row>
    <row r="101" spans="1:12" ht="15" customHeight="1">
      <c r="A101" s="118"/>
      <c r="B101" s="118" t="str">
        <f>IFERROR(VLOOKUP(D101,DB!A:K,11,0),"")</f>
        <v/>
      </c>
      <c r="C101" s="119"/>
      <c r="D101" s="120"/>
      <c r="E101" s="121"/>
      <c r="F101" s="122"/>
      <c r="G101" s="123">
        <f ca="1">IFERROR(NOW()-F101,"")</f>
        <v>45963.405354629627</v>
      </c>
      <c r="H101" s="122"/>
      <c r="I101" s="118" t="str">
        <f>IFERROR(VLOOKUP(D101,DB!A:F,6,0),"")</f>
        <v/>
      </c>
      <c r="J101" s="118" t="str">
        <f>IFERROR(VLOOKUP(D101,DB!A:G,7,0),"")</f>
        <v/>
      </c>
      <c r="K101" s="124"/>
      <c r="L101" s="120" t="str">
        <f>IFERROR(VLOOKUP(D101,DB!A:I,9,0),"")</f>
        <v/>
      </c>
    </row>
    <row r="102" spans="1:12" ht="15" customHeight="1">
      <c r="A102" s="118"/>
      <c r="B102" s="118" t="str">
        <f>IFERROR(VLOOKUP(D102,DB!A:K,11,0),"")</f>
        <v/>
      </c>
      <c r="C102" s="119"/>
      <c r="D102" s="120"/>
      <c r="E102" s="121"/>
      <c r="F102" s="122"/>
      <c r="G102" s="123">
        <f ca="1">IFERROR(NOW()-F102,"")</f>
        <v>45963.405354629627</v>
      </c>
      <c r="H102" s="122"/>
      <c r="I102" s="118" t="str">
        <f>IFERROR(VLOOKUP(D102,DB!A:F,6,0),"")</f>
        <v/>
      </c>
      <c r="J102" s="118" t="str">
        <f>IFERROR(VLOOKUP(D102,DB!A:G,7,0),"")</f>
        <v/>
      </c>
      <c r="K102" s="124"/>
      <c r="L102" s="120" t="str">
        <f>IFERROR(VLOOKUP(D102,DB!A:I,9,0),"")</f>
        <v/>
      </c>
    </row>
    <row r="103" spans="1:12" ht="15" customHeight="1">
      <c r="A103" s="118"/>
      <c r="B103" s="118" t="str">
        <f>IFERROR(VLOOKUP(D103,DB!A:K,11,0),"")</f>
        <v/>
      </c>
      <c r="C103" s="119"/>
      <c r="D103" s="120"/>
      <c r="E103" s="121"/>
      <c r="F103" s="122"/>
      <c r="G103" s="123">
        <f ca="1">IFERROR(NOW()-F103,"")</f>
        <v>45963.405354629627</v>
      </c>
      <c r="H103" s="122"/>
      <c r="I103" s="118" t="str">
        <f>IFERROR(VLOOKUP(D103,DB!A:F,6,0),"")</f>
        <v/>
      </c>
      <c r="J103" s="118" t="str">
        <f>IFERROR(VLOOKUP(D103,DB!A:G,7,0),"")</f>
        <v/>
      </c>
      <c r="K103" s="124"/>
      <c r="L103" s="120" t="str">
        <f>IFERROR(VLOOKUP(D103,DB!A:I,9,0),"")</f>
        <v/>
      </c>
    </row>
    <row r="104" spans="1:12" ht="15" customHeight="1">
      <c r="A104" s="125"/>
      <c r="B104" s="125" t="str">
        <f>IFERROR(VLOOKUP(D104,DB!A:K,11,0),"")</f>
        <v/>
      </c>
      <c r="C104" s="126"/>
      <c r="D104" s="127"/>
      <c r="E104" s="128"/>
      <c r="F104" s="129"/>
      <c r="G104" s="130">
        <f ca="1">IFERROR(NOW()-F104,"")</f>
        <v>45963.405354629627</v>
      </c>
      <c r="H104" s="129"/>
      <c r="I104" s="125" t="str">
        <f>IFERROR(VLOOKUP(D104,DB!A:F,6,0),"")</f>
        <v/>
      </c>
      <c r="J104" s="125" t="str">
        <f>IFERROR(VLOOKUP(D104,DB!A:G,7,0),"")</f>
        <v/>
      </c>
      <c r="K104" s="131"/>
      <c r="L104" s="127" t="str">
        <f>IFERROR(VLOOKUP(D104,DB!A:I,9,0),"")</f>
        <v/>
      </c>
    </row>
  </sheetData>
  <dataValidations count="2">
    <dataValidation allowBlank="1" showInputMessage="1" showErrorMessage="1" sqref="E1" xr:uid="{A4F81451-56CC-4543-9497-104C4E44EE4B}"/>
    <dataValidation type="list" allowBlank="1" showInputMessage="1" showErrorMessage="1" sqref="E2:E3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75"/>
  <sheetViews>
    <sheetView workbookViewId="0">
      <selection activeCell="A5" sqref="A5:XFD5"/>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39123</v>
      </c>
      <c r="B2" s="37" t="str">
        <f>IFERROR(VLOOKUP(D2,DB!A:K,11,0),"")</f>
        <v>R5</v>
      </c>
      <c r="C2" s="37">
        <v>3</v>
      </c>
      <c r="D2" s="117" t="s">
        <v>36011</v>
      </c>
      <c r="E2" s="37" t="s">
        <v>39021</v>
      </c>
      <c r="F2" s="38">
        <v>45891.832060185188</v>
      </c>
      <c r="G2" s="143">
        <f ca="1">IFERROR(NOW()-F2,"")</f>
        <v>71.573294328700285</v>
      </c>
      <c r="H2" s="38">
        <v>45891.790393518517</v>
      </c>
      <c r="I2" s="37" t="str">
        <f>IFERROR(VLOOKUP(D2,DB!A:F,6,0),"")</f>
        <v>Generator-SG</v>
      </c>
      <c r="J2" s="37" t="str">
        <f>IFERROR(VLOOKUP(D2,DB!A:G,7,0),"")</f>
        <v>Vandalized</v>
      </c>
      <c r="K2" s="37" t="s">
        <v>39124</v>
      </c>
      <c r="L2" s="37" t="str">
        <f>IFERROR(VLOOKUP(D2,DB!A:I,9,0),"")</f>
        <v>Latis</v>
      </c>
      <c r="M2" s="116"/>
    </row>
    <row r="3" spans="1:13" ht="30.75">
      <c r="A3" s="37" t="s">
        <v>39125</v>
      </c>
      <c r="B3" s="37" t="str">
        <f>IFERROR(VLOOKUP(D3,DB!A:K,11,0),"")</f>
        <v>R5</v>
      </c>
      <c r="C3" s="37">
        <v>1</v>
      </c>
      <c r="D3" s="37" t="s">
        <v>33268</v>
      </c>
      <c r="E3" s="37" t="s">
        <v>39104</v>
      </c>
      <c r="F3" s="38">
        <v>45926.188877314817</v>
      </c>
      <c r="G3" s="143">
        <f t="shared" ref="G3" ca="1" si="0">IFERROR(NOW()-F3,"")</f>
        <v>37.21647719907196</v>
      </c>
      <c r="H3" s="38">
        <v>45926.158159722225</v>
      </c>
      <c r="I3" s="37" t="str">
        <f>IFERROR(VLOOKUP(D3,DB!A:F,6,0),"")</f>
        <v>SCECO</v>
      </c>
      <c r="J3" s="37" t="str">
        <f>IFERROR(VLOOKUP(D3,DB!A:G,7,0),"")</f>
        <v>Good</v>
      </c>
      <c r="K3" s="37" t="s">
        <v>39126</v>
      </c>
      <c r="L3" s="37" t="str">
        <f>IFERROR(VLOOKUP(D3,DB!A:I,9,0),"")</f>
        <v>Latis</v>
      </c>
      <c r="M3" s="116"/>
    </row>
    <row r="4" spans="1:13" ht="48" customHeight="1">
      <c r="A4" s="151" t="s">
        <v>39127</v>
      </c>
      <c r="B4" s="151" t="str">
        <f>IFERROR(VLOOKUP(D4,DB!A:K,11,0),"")</f>
        <v>R5</v>
      </c>
      <c r="C4" s="151">
        <v>1</v>
      </c>
      <c r="D4" s="151" t="s">
        <v>34758</v>
      </c>
      <c r="E4" s="151" t="s">
        <v>39104</v>
      </c>
      <c r="F4" s="152">
        <v>45948.661111111112</v>
      </c>
      <c r="G4" s="153">
        <f ca="1">IFERROR(NOW()-F4,"")</f>
        <v>14.744243402776192</v>
      </c>
      <c r="H4" s="152">
        <v>45948.661111111112</v>
      </c>
      <c r="I4" s="151" t="str">
        <f>IFERROR(VLOOKUP(D4,DB!A:F,6,0),"")</f>
        <v>SCECO</v>
      </c>
      <c r="J4" s="151" t="str">
        <f>IFERROR(VLOOKUP(D4,DB!A:G,7,0),"")</f>
        <v>Dead</v>
      </c>
      <c r="K4" s="151" t="s">
        <v>39128</v>
      </c>
      <c r="L4" s="151" t="str">
        <f>IFERROR(VLOOKUP(D4,DB!A:I,9,0),"")</f>
        <v>Latis</v>
      </c>
    </row>
    <row r="5" spans="1:13" ht="15">
      <c r="A5" s="151" t="s">
        <v>39129</v>
      </c>
      <c r="B5" s="151" t="str">
        <f>IFERROR(VLOOKUP(D5,DB!A:K,11,0),"")</f>
        <v>R5</v>
      </c>
      <c r="C5" s="151">
        <v>1</v>
      </c>
      <c r="D5" s="151" t="s">
        <v>31670</v>
      </c>
      <c r="E5" s="151" t="s">
        <v>39021</v>
      </c>
      <c r="F5" s="152">
        <v>45963.370706018519</v>
      </c>
      <c r="G5" s="153">
        <f ca="1">IFERROR(NOW()-F5,"")</f>
        <v>3.4648495369765442E-2</v>
      </c>
      <c r="H5" s="152">
        <v>45963.347175925926</v>
      </c>
      <c r="I5" s="151" t="str">
        <f>IFERROR(VLOOKUP(D5,DB!A:F,6,0),"")</f>
        <v>SCECO</v>
      </c>
      <c r="J5" s="151" t="str">
        <f>IFERROR(VLOOKUP(D5,DB!A:G,7,0),"")</f>
        <v>Vandalized</v>
      </c>
      <c r="K5" s="151" t="s">
        <v>39130</v>
      </c>
      <c r="L5" s="151" t="str">
        <f>IFERROR(VLOOKUP(D5,DB!A:I,9,0),"")</f>
        <v>Latis</v>
      </c>
    </row>
    <row r="6" spans="1:13" ht="15">
      <c r="A6" s="151" t="s">
        <v>39131</v>
      </c>
      <c r="B6" s="151" t="str">
        <f>IFERROR(VLOOKUP(D6,DB!A:K,11,0),"")</f>
        <v>R5</v>
      </c>
      <c r="C6" s="151">
        <v>2</v>
      </c>
      <c r="D6" s="151" t="s">
        <v>33328</v>
      </c>
      <c r="E6" s="151" t="s">
        <v>39021</v>
      </c>
      <c r="F6" s="152">
        <v>45963.382407407407</v>
      </c>
      <c r="G6" s="153">
        <f ca="1">IFERROR(NOW()-F6,"")</f>
        <v>2.2947106481296942E-2</v>
      </c>
      <c r="H6" s="152">
        <v>45963.371990740743</v>
      </c>
      <c r="I6" s="151" t="str">
        <f>IFERROR(VLOOKUP(D6,DB!A:F,6,0),"")</f>
        <v>Generator-SG</v>
      </c>
      <c r="J6" s="151" t="str">
        <f>IFERROR(VLOOKUP(D6,DB!A:G,7,0),"")</f>
        <v>Vandalized</v>
      </c>
      <c r="K6" s="151" t="s">
        <v>39132</v>
      </c>
      <c r="L6" s="151" t="str">
        <f>IFERROR(VLOOKUP(D6,DB!A:I,9,0),"")</f>
        <v>Latis</v>
      </c>
    </row>
    <row r="7" spans="1:13" ht="15">
      <c r="A7" s="151"/>
      <c r="B7" s="151" t="str">
        <f>IFERROR(VLOOKUP(D7,DB!A:K,11,0),"")</f>
        <v/>
      </c>
      <c r="C7" s="151"/>
      <c r="D7" s="151"/>
      <c r="E7" s="151"/>
      <c r="F7" s="152"/>
      <c r="G7" s="153">
        <f ca="1">IFERROR(NOW()-F7,"")</f>
        <v>45963.405354513889</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45963.405354513889</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45963.405354513889</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45963.405354513889</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45963.405354513889</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45963.405354513889</v>
      </c>
      <c r="H12" s="152"/>
      <c r="I12" s="151" t="str">
        <f>IFERROR(VLOOKUP(D12,DB!A:F,6,0),"")</f>
        <v/>
      </c>
      <c r="J12" s="151" t="str">
        <f>IFERROR(VLOOKUP(D12,DB!A:G,7,0),"")</f>
        <v/>
      </c>
      <c r="K12" s="151"/>
      <c r="L12" s="151" t="str">
        <f>IFERROR(VLOOKUP(D12,DB!A:I,9,0),"")</f>
        <v/>
      </c>
    </row>
    <row r="13" spans="1:13" ht="15">
      <c r="A13" s="151"/>
      <c r="B13" s="151" t="str">
        <f>IFERROR(VLOOKUP(D13,DB!A:K,11,0),"")</f>
        <v/>
      </c>
      <c r="C13" s="151"/>
      <c r="D13"/>
      <c r="E13" s="151"/>
      <c r="F13" s="152"/>
      <c r="G13" s="153">
        <f ca="1">IFERROR(NOW()-F13,"")</f>
        <v>45963.405354513889</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45963.405354513889</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45963.405354513889</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45963.405354513889</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45963.405354513889</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45963.405354513889</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45963.405354513889</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45963.405354513889</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45963.405354513889</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45963.405354513889</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45963.405354513889</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45963.405354513889</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45963.405354513889</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45963.405354513889</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45963.405354513889</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45963.405354513889</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45963.405354513889</v>
      </c>
      <c r="H29" s="152"/>
      <c r="I29" s="151" t="str">
        <f>IFERROR(VLOOKUP(D29,DB!A:F,6,0),"")</f>
        <v/>
      </c>
      <c r="J29" s="151" t="str">
        <f>IFERROR(VLOOKUP(D29,DB!A:G,7,0),"")</f>
        <v/>
      </c>
      <c r="K29" s="151"/>
      <c r="L29" s="151" t="str">
        <f>IFERROR(VLOOKUP(D29,DB!A:I,9,0),"")</f>
        <v/>
      </c>
    </row>
    <row r="30" spans="1:12" ht="15">
      <c r="A30" s="151"/>
      <c r="B30" s="151" t="str">
        <f>IFERROR(VLOOKUP(D30,DB!A:K,11,0),"")</f>
        <v/>
      </c>
      <c r="C30" s="151"/>
      <c r="D30" s="151"/>
      <c r="E30" s="151"/>
      <c r="F30" s="152"/>
      <c r="G30" s="153">
        <f ca="1">IFERROR(NOW()-F30,"")</f>
        <v>45963.405354513889</v>
      </c>
      <c r="H30" s="152"/>
      <c r="I30" s="151" t="str">
        <f>IFERROR(VLOOKUP(D30,DB!A:F,6,0),"")</f>
        <v/>
      </c>
      <c r="J30" s="151" t="str">
        <f>IFERROR(VLOOKUP(D30,DB!A:G,7,0),"")</f>
        <v/>
      </c>
      <c r="K30" s="151"/>
      <c r="L30" s="151" t="str">
        <f>IFERROR(VLOOKUP(D30,DB!A:I,9,0),"")</f>
        <v/>
      </c>
    </row>
    <row r="31" spans="1:12" ht="15">
      <c r="A31" s="151"/>
      <c r="B31" s="151" t="str">
        <f>IFERROR(VLOOKUP(D31,DB!A:K,11,0),"")</f>
        <v/>
      </c>
      <c r="C31" s="151"/>
      <c r="D31" s="151"/>
      <c r="E31" s="151"/>
      <c r="F31" s="152"/>
      <c r="G31" s="153">
        <f ca="1">IFERROR(NOW()-F31,"")</f>
        <v>45963.405354513889</v>
      </c>
      <c r="H31" s="152"/>
      <c r="I31" s="151" t="str">
        <f>IFERROR(VLOOKUP(D31,DB!A:F,6,0),"")</f>
        <v/>
      </c>
      <c r="J31" s="151" t="str">
        <f>IFERROR(VLOOKUP(D31,DB!A:G,7,0),"")</f>
        <v/>
      </c>
      <c r="K31" s="151"/>
      <c r="L31" s="151" t="str">
        <f>IFERROR(VLOOKUP(D31,DB!A:I,9,0),"")</f>
        <v/>
      </c>
    </row>
    <row r="32" spans="1:12" ht="15">
      <c r="A32" s="151"/>
      <c r="B32" s="151" t="str">
        <f>IFERROR(VLOOKUP(D32,DB!A:K,11,0),"")</f>
        <v/>
      </c>
      <c r="C32" s="151"/>
      <c r="D32" s="151"/>
      <c r="E32" s="151"/>
      <c r="F32" s="152"/>
      <c r="G32" s="153">
        <f ca="1">IFERROR(NOW()-F32,"")</f>
        <v>45963.405354513889</v>
      </c>
      <c r="H32" s="152"/>
      <c r="I32" s="151" t="str">
        <f>IFERROR(VLOOKUP(D32,DB!A:F,6,0),"")</f>
        <v/>
      </c>
      <c r="J32" s="151" t="str">
        <f>IFERROR(VLOOKUP(D32,DB!A:G,7,0),"")</f>
        <v/>
      </c>
      <c r="K32" s="151"/>
      <c r="L32" s="151" t="str">
        <f>IFERROR(VLOOKUP(D32,DB!A:I,9,0),"")</f>
        <v/>
      </c>
    </row>
    <row r="33" spans="1:12" ht="15">
      <c r="A33" s="151"/>
      <c r="B33" s="151" t="str">
        <f>IFERROR(VLOOKUP(D33,DB!A:K,11,0),"")</f>
        <v/>
      </c>
      <c r="C33" s="151"/>
      <c r="D33" s="151"/>
      <c r="E33" s="151"/>
      <c r="F33" s="152"/>
      <c r="G33" s="153">
        <f ca="1">IFERROR(NOW()-F33,"")</f>
        <v>45963.405354513889</v>
      </c>
      <c r="H33" s="152"/>
      <c r="I33" s="151" t="str">
        <f>IFERROR(VLOOKUP(D33,DB!A:F,6,0),"")</f>
        <v/>
      </c>
      <c r="J33" s="151" t="str">
        <f>IFERROR(VLOOKUP(D33,DB!A:G,7,0),"")</f>
        <v/>
      </c>
      <c r="K33" s="151"/>
      <c r="L33" s="151" t="str">
        <f>IFERROR(VLOOKUP(D33,DB!A:I,9,0),"")</f>
        <v/>
      </c>
    </row>
    <row r="34" spans="1:12" ht="15">
      <c r="A34" s="151"/>
      <c r="B34" s="151" t="str">
        <f>IFERROR(VLOOKUP(D34,DB!A:K,11,0),"")</f>
        <v/>
      </c>
      <c r="C34" s="151"/>
      <c r="D34" s="151"/>
      <c r="E34" s="151"/>
      <c r="F34" s="152"/>
      <c r="G34" s="153">
        <f ca="1">IFERROR(NOW()-F34,"")</f>
        <v>45963.405354513889</v>
      </c>
      <c r="H34" s="152"/>
      <c r="I34" s="151" t="str">
        <f>IFERROR(VLOOKUP(D34,DB!A:F,6,0),"")</f>
        <v/>
      </c>
      <c r="J34" s="151" t="str">
        <f>IFERROR(VLOOKUP(D34,DB!A:G,7,0),"")</f>
        <v/>
      </c>
      <c r="K34" s="151"/>
      <c r="L34" s="151" t="str">
        <f>IFERROR(VLOOKUP(D34,DB!A:I,9,0),"")</f>
        <v/>
      </c>
    </row>
    <row r="35" spans="1:12" ht="15">
      <c r="A35" s="151"/>
      <c r="B35" s="151" t="str">
        <f>IFERROR(VLOOKUP(D35,DB!A:K,11,0),"")</f>
        <v/>
      </c>
      <c r="C35" s="151"/>
      <c r="D35" s="151"/>
      <c r="E35" s="151"/>
      <c r="F35" s="152"/>
      <c r="G35" s="153">
        <f ca="1">IFERROR(NOW()-F35,"")</f>
        <v>45963.405354513889</v>
      </c>
      <c r="H35" s="152"/>
      <c r="I35" s="151" t="str">
        <f>IFERROR(VLOOKUP(D35,DB!A:F,6,0),"")</f>
        <v/>
      </c>
      <c r="J35" s="151" t="str">
        <f>IFERROR(VLOOKUP(D35,DB!A:G,7,0),"")</f>
        <v/>
      </c>
      <c r="K35" s="151"/>
      <c r="L35" s="151" t="str">
        <f>IFERROR(VLOOKUP(D35,DB!A:I,9,0),"")</f>
        <v/>
      </c>
    </row>
    <row r="36" spans="1:12" ht="15">
      <c r="A36" s="151"/>
      <c r="B36" s="151" t="str">
        <f>IFERROR(VLOOKUP(D36,DB!A:K,11,0),"")</f>
        <v/>
      </c>
      <c r="C36" s="151"/>
      <c r="D36" s="151"/>
      <c r="E36" s="151"/>
      <c r="F36" s="152"/>
      <c r="G36" s="153">
        <f ca="1">IFERROR(NOW()-F36,"")</f>
        <v>45963.405354513889</v>
      </c>
      <c r="H36" s="152"/>
      <c r="I36" s="151" t="str">
        <f>IFERROR(VLOOKUP(D36,DB!A:F,6,0),"")</f>
        <v/>
      </c>
      <c r="J36" s="151" t="str">
        <f>IFERROR(VLOOKUP(D36,DB!A:G,7,0),"")</f>
        <v/>
      </c>
      <c r="K36" s="151"/>
      <c r="L36" s="151" t="str">
        <f>IFERROR(VLOOKUP(D36,DB!A:I,9,0),"")</f>
        <v/>
      </c>
    </row>
    <row r="37" spans="1:12" ht="15">
      <c r="A37" s="151"/>
      <c r="B37" s="151" t="str">
        <f>IFERROR(VLOOKUP(D37,DB!A:K,11,0),"")</f>
        <v/>
      </c>
      <c r="C37" s="151"/>
      <c r="D37" s="151"/>
      <c r="E37" s="151"/>
      <c r="F37" s="152"/>
      <c r="G37" s="153">
        <f ca="1">IFERROR(NOW()-F37,"")</f>
        <v>45963.405354513889</v>
      </c>
      <c r="H37" s="152"/>
      <c r="I37" s="151" t="str">
        <f>IFERROR(VLOOKUP(D37,DB!A:F,6,0),"")</f>
        <v/>
      </c>
      <c r="J37" s="151" t="str">
        <f>IFERROR(VLOOKUP(D37,DB!A:G,7,0),"")</f>
        <v/>
      </c>
      <c r="K37" s="151"/>
      <c r="L37" s="151" t="str">
        <f>IFERROR(VLOOKUP(D37,DB!A:I,9,0),"")</f>
        <v/>
      </c>
    </row>
    <row r="38" spans="1:12" ht="15">
      <c r="A38" s="151"/>
      <c r="B38" s="151" t="str">
        <f>IFERROR(VLOOKUP(D38,DB!A:K,11,0),"")</f>
        <v/>
      </c>
      <c r="C38" s="151"/>
      <c r="D38" s="151"/>
      <c r="E38" s="151"/>
      <c r="F38" s="152"/>
      <c r="G38" s="153">
        <f ca="1">IFERROR(NOW()-F38,"")</f>
        <v>45963.405354513889</v>
      </c>
      <c r="H38" s="152"/>
      <c r="I38" s="151" t="str">
        <f>IFERROR(VLOOKUP(D38,DB!A:F,6,0),"")</f>
        <v/>
      </c>
      <c r="J38" s="151" t="str">
        <f>IFERROR(VLOOKUP(D38,DB!A:G,7,0),"")</f>
        <v/>
      </c>
      <c r="K38" s="151"/>
      <c r="L38" s="151" t="str">
        <f>IFERROR(VLOOKUP(D38,DB!A:I,9,0),"")</f>
        <v/>
      </c>
    </row>
    <row r="39" spans="1:12" ht="15">
      <c r="A39" s="151"/>
      <c r="B39" s="151" t="str">
        <f>IFERROR(VLOOKUP(D39,DB!A:K,11,0),"")</f>
        <v/>
      </c>
      <c r="C39" s="151"/>
      <c r="D39" s="151"/>
      <c r="E39" s="151"/>
      <c r="F39" s="152"/>
      <c r="G39" s="153">
        <f ca="1">IFERROR(NOW()-F39,"")</f>
        <v>45963.405354513889</v>
      </c>
      <c r="H39" s="152"/>
      <c r="I39" s="151" t="str">
        <f>IFERROR(VLOOKUP(D39,DB!A:F,6,0),"")</f>
        <v/>
      </c>
      <c r="J39" s="151" t="str">
        <f>IFERROR(VLOOKUP(D39,DB!A:G,7,0),"")</f>
        <v/>
      </c>
      <c r="K39" s="151"/>
      <c r="L39" s="151" t="str">
        <f>IFERROR(VLOOKUP(D39,DB!A:I,9,0),"")</f>
        <v/>
      </c>
    </row>
    <row r="40" spans="1:12" ht="15">
      <c r="A40" s="151"/>
      <c r="B40" s="151" t="str">
        <f>IFERROR(VLOOKUP(D40,DB!A:K,11,0),"")</f>
        <v/>
      </c>
      <c r="C40" s="151"/>
      <c r="D40" s="151"/>
      <c r="E40" s="151"/>
      <c r="F40" s="152"/>
      <c r="G40" s="153">
        <f ca="1">IFERROR(NOW()-F40,"")</f>
        <v>45963.405354513889</v>
      </c>
      <c r="H40" s="152"/>
      <c r="I40" s="151" t="str">
        <f>IFERROR(VLOOKUP(D40,DB!A:F,6,0),"")</f>
        <v/>
      </c>
      <c r="J40" s="151" t="str">
        <f>IFERROR(VLOOKUP(D40,DB!A:G,7,0),"")</f>
        <v/>
      </c>
      <c r="K40" s="151"/>
      <c r="L40" s="151" t="str">
        <f>IFERROR(VLOOKUP(D40,DB!A:I,9,0),"")</f>
        <v/>
      </c>
    </row>
    <row r="41" spans="1:12" ht="15">
      <c r="A41" s="151"/>
      <c r="B41" s="151" t="str">
        <f>IFERROR(VLOOKUP(D41,DB!A:K,11,0),"")</f>
        <v/>
      </c>
      <c r="C41" s="151"/>
      <c r="D41" s="151"/>
      <c r="E41" s="151"/>
      <c r="F41" s="152"/>
      <c r="G41" s="153">
        <f ca="1">IFERROR(NOW()-F41,"")</f>
        <v>45963.405354513889</v>
      </c>
      <c r="H41" s="152"/>
      <c r="I41" s="151" t="str">
        <f>IFERROR(VLOOKUP(D41,DB!A:F,6,0),"")</f>
        <v/>
      </c>
      <c r="J41" s="151" t="str">
        <f>IFERROR(VLOOKUP(D41,DB!A:G,7,0),"")</f>
        <v/>
      </c>
      <c r="K41" s="151"/>
      <c r="L41" s="151" t="str">
        <f>IFERROR(VLOOKUP(D41,DB!A:I,9,0),"")</f>
        <v/>
      </c>
    </row>
    <row r="42" spans="1:12" ht="15">
      <c r="A42" s="151"/>
      <c r="B42" s="151" t="str">
        <f>IFERROR(VLOOKUP(D42,DB!A:K,11,0),"")</f>
        <v/>
      </c>
      <c r="C42" s="151"/>
      <c r="D42" s="151"/>
      <c r="E42" s="151"/>
      <c r="F42" s="152"/>
      <c r="G42" s="153">
        <f ca="1">IFERROR(NOW()-F42,"")</f>
        <v>45963.405354513889</v>
      </c>
      <c r="H42" s="152"/>
      <c r="I42" s="151" t="str">
        <f>IFERROR(VLOOKUP(D42,DB!A:F,6,0),"")</f>
        <v/>
      </c>
      <c r="J42" s="151" t="str">
        <f>IFERROR(VLOOKUP(D42,DB!A:G,7,0),"")</f>
        <v/>
      </c>
      <c r="K42" s="151"/>
      <c r="L42" s="151" t="str">
        <f>IFERROR(VLOOKUP(D42,DB!A:I,9,0),"")</f>
        <v/>
      </c>
    </row>
    <row r="43" spans="1:12" ht="15">
      <c r="A43" s="151"/>
      <c r="B43" s="151" t="str">
        <f>IFERROR(VLOOKUP(D43,DB!A:K,11,0),"")</f>
        <v/>
      </c>
      <c r="C43" s="151"/>
      <c r="D43" s="151"/>
      <c r="E43" s="151"/>
      <c r="F43" s="152"/>
      <c r="G43" s="153">
        <f ca="1">IFERROR(NOW()-F43,"")</f>
        <v>45963.405354513889</v>
      </c>
      <c r="H43" s="152"/>
      <c r="I43" s="151" t="str">
        <f>IFERROR(VLOOKUP(D43,DB!A:F,6,0),"")</f>
        <v/>
      </c>
      <c r="J43" s="151" t="str">
        <f>IFERROR(VLOOKUP(D43,DB!A:G,7,0),"")</f>
        <v/>
      </c>
      <c r="K43" s="151"/>
      <c r="L43" s="151" t="str">
        <f>IFERROR(VLOOKUP(D43,DB!A:I,9,0),"")</f>
        <v/>
      </c>
    </row>
    <row r="44" spans="1:12" ht="15">
      <c r="A44" s="151"/>
      <c r="B44" s="151" t="str">
        <f>IFERROR(VLOOKUP(D44,DB!A:K,11,0),"")</f>
        <v/>
      </c>
      <c r="C44" s="151"/>
      <c r="D44" s="151"/>
      <c r="E44" s="151"/>
      <c r="F44" s="152"/>
      <c r="G44" s="153">
        <f ca="1">IFERROR(NOW()-F44,"")</f>
        <v>45963.405354513889</v>
      </c>
      <c r="H44" s="152"/>
      <c r="I44" s="151" t="str">
        <f>IFERROR(VLOOKUP(D44,DB!A:F,6,0),"")</f>
        <v/>
      </c>
      <c r="J44" s="151" t="str">
        <f>IFERROR(VLOOKUP(D44,DB!A:G,7,0),"")</f>
        <v/>
      </c>
      <c r="K44" s="151"/>
      <c r="L44" s="151" t="str">
        <f>IFERROR(VLOOKUP(D44,DB!A:I,9,0),"")</f>
        <v/>
      </c>
    </row>
    <row r="45" spans="1:12" ht="15">
      <c r="A45" s="151"/>
      <c r="B45" s="151" t="str">
        <f>IFERROR(VLOOKUP(D45,DB!A:K,11,0),"")</f>
        <v/>
      </c>
      <c r="C45" s="151"/>
      <c r="D45" s="151"/>
      <c r="E45" s="151"/>
      <c r="F45" s="152"/>
      <c r="G45" s="153">
        <f ca="1">IFERROR(NOW()-F45,"")</f>
        <v>45963.405354513889</v>
      </c>
      <c r="H45" s="152"/>
      <c r="I45" s="151" t="str">
        <f>IFERROR(VLOOKUP(D45,DB!A:F,6,0),"")</f>
        <v/>
      </c>
      <c r="J45" s="151" t="str">
        <f>IFERROR(VLOOKUP(D45,DB!A:G,7,0),"")</f>
        <v/>
      </c>
      <c r="K45" s="151"/>
      <c r="L45" s="151" t="str">
        <f>IFERROR(VLOOKUP(D45,DB!A:I,9,0),"")</f>
        <v/>
      </c>
    </row>
    <row r="46" spans="1:12" ht="15">
      <c r="A46" s="151"/>
      <c r="B46" s="151" t="str">
        <f>IFERROR(VLOOKUP(D46,DB!A:K,11,0),"")</f>
        <v/>
      </c>
      <c r="C46" s="151"/>
      <c r="D46" s="151"/>
      <c r="E46" s="151"/>
      <c r="F46" s="152"/>
      <c r="G46" s="153">
        <f ca="1">IFERROR(NOW()-F46,"")</f>
        <v>45963.405354513889</v>
      </c>
      <c r="H46" s="152"/>
      <c r="I46" s="151" t="str">
        <f>IFERROR(VLOOKUP(D46,DB!A:F,6,0),"")</f>
        <v/>
      </c>
      <c r="J46" s="151" t="str">
        <f>IFERROR(VLOOKUP(D46,DB!A:G,7,0),"")</f>
        <v/>
      </c>
      <c r="K46" s="151"/>
      <c r="L46" s="151" t="str">
        <f>IFERROR(VLOOKUP(D46,DB!A:I,9,0),"")</f>
        <v/>
      </c>
    </row>
    <row r="47" spans="1:12" ht="15">
      <c r="A47" s="151"/>
      <c r="B47" s="151" t="str">
        <f>IFERROR(VLOOKUP(D47,DB!A:K,11,0),"")</f>
        <v/>
      </c>
      <c r="C47" s="151"/>
      <c r="D47" s="151"/>
      <c r="E47" s="151"/>
      <c r="F47" s="152"/>
      <c r="G47" s="153">
        <f ca="1">IFERROR(NOW()-F47,"")</f>
        <v>45963.405354513889</v>
      </c>
      <c r="H47" s="152"/>
      <c r="I47" s="151" t="str">
        <f>IFERROR(VLOOKUP(D47,DB!A:F,6,0),"")</f>
        <v/>
      </c>
      <c r="J47" s="151" t="str">
        <f>IFERROR(VLOOKUP(D47,DB!A:G,7,0),"")</f>
        <v/>
      </c>
      <c r="K47" s="151"/>
      <c r="L47" s="151" t="str">
        <f>IFERROR(VLOOKUP(D47,DB!A:I,9,0),"")</f>
        <v/>
      </c>
    </row>
    <row r="48" spans="1:12" ht="15">
      <c r="A48" s="151"/>
      <c r="B48" s="151" t="str">
        <f>IFERROR(VLOOKUP(D48,DB!A:K,11,0),"")</f>
        <v/>
      </c>
      <c r="C48" s="151"/>
      <c r="D48" s="151"/>
      <c r="E48" s="151"/>
      <c r="F48" s="152"/>
      <c r="G48" s="153">
        <f ca="1">IFERROR(NOW()-F48,"")</f>
        <v>45963.405354513889</v>
      </c>
      <c r="H48" s="152"/>
      <c r="I48" s="151" t="str">
        <f>IFERROR(VLOOKUP(D48,DB!A:F,6,0),"")</f>
        <v/>
      </c>
      <c r="J48" s="151" t="str">
        <f>IFERROR(VLOOKUP(D48,DB!A:G,7,0),"")</f>
        <v/>
      </c>
      <c r="K48" s="151"/>
      <c r="L48" s="151" t="str">
        <f>IFERROR(VLOOKUP(D48,DB!A:I,9,0),"")</f>
        <v/>
      </c>
    </row>
    <row r="49" spans="1:12" ht="15">
      <c r="A49" s="151"/>
      <c r="B49" s="151" t="str">
        <f>IFERROR(VLOOKUP(D49,DB!A:K,11,0),"")</f>
        <v/>
      </c>
      <c r="C49" s="151"/>
      <c r="D49" s="151"/>
      <c r="E49" s="151"/>
      <c r="F49" s="152"/>
      <c r="G49" s="153">
        <f ca="1">IFERROR(NOW()-F49,"")</f>
        <v>45963.405354513889</v>
      </c>
      <c r="H49" s="152"/>
      <c r="I49" s="151" t="str">
        <f>IFERROR(VLOOKUP(D49,DB!A:F,6,0),"")</f>
        <v/>
      </c>
      <c r="J49" s="151" t="str">
        <f>IFERROR(VLOOKUP(D49,DB!A:G,7,0),"")</f>
        <v/>
      </c>
      <c r="K49" s="151"/>
      <c r="L49" s="151" t="str">
        <f>IFERROR(VLOOKUP(D49,DB!A:I,9,0),"")</f>
        <v/>
      </c>
    </row>
    <row r="50" spans="1:12" ht="15">
      <c r="A50" s="151"/>
      <c r="B50" s="151" t="str">
        <f>IFERROR(VLOOKUP(D50,DB!A:K,11,0),"")</f>
        <v/>
      </c>
      <c r="C50" s="151"/>
      <c r="D50" s="151"/>
      <c r="E50" s="151"/>
      <c r="F50" s="152"/>
      <c r="G50" s="153">
        <f ca="1">IFERROR(NOW()-F50,"")</f>
        <v>45963.405354513889</v>
      </c>
      <c r="H50" s="152"/>
      <c r="I50" s="151" t="str">
        <f>IFERROR(VLOOKUP(D50,DB!A:F,6,0),"")</f>
        <v/>
      </c>
      <c r="J50" s="151" t="str">
        <f>IFERROR(VLOOKUP(D50,DB!A:G,7,0),"")</f>
        <v/>
      </c>
      <c r="K50" s="151"/>
      <c r="L50" s="151" t="str">
        <f>IFERROR(VLOOKUP(D50,DB!A:I,9,0),"")</f>
        <v/>
      </c>
    </row>
    <row r="51" spans="1:12" ht="15">
      <c r="A51" s="151"/>
      <c r="B51" s="151" t="str">
        <f>IFERROR(VLOOKUP(D51,DB!A:K,11,0),"")</f>
        <v/>
      </c>
      <c r="C51" s="151"/>
      <c r="D51" s="151"/>
      <c r="E51" s="151"/>
      <c r="F51" s="152"/>
      <c r="G51" s="153">
        <f ca="1">IFERROR(NOW()-F51,"")</f>
        <v>45963.405354513889</v>
      </c>
      <c r="H51" s="152"/>
      <c r="I51" s="151" t="str">
        <f>IFERROR(VLOOKUP(D51,DB!A:F,6,0),"")</f>
        <v/>
      </c>
      <c r="J51" s="151" t="str">
        <f>IFERROR(VLOOKUP(D51,DB!A:G,7,0),"")</f>
        <v/>
      </c>
      <c r="K51" s="151"/>
      <c r="L51" s="151" t="str">
        <f>IFERROR(VLOOKUP(D51,DB!A:I,9,0),"")</f>
        <v/>
      </c>
    </row>
    <row r="52" spans="1:12" ht="15">
      <c r="A52" s="151"/>
      <c r="B52" s="151" t="str">
        <f>IFERROR(VLOOKUP(D52,DB!A:K,11,0),"")</f>
        <v/>
      </c>
      <c r="C52" s="151"/>
      <c r="D52" s="151"/>
      <c r="E52" s="151"/>
      <c r="F52" s="152"/>
      <c r="G52" s="153">
        <f ca="1">IFERROR(NOW()-F52,"")</f>
        <v>45963.405354513889</v>
      </c>
      <c r="H52" s="152"/>
      <c r="I52" s="151" t="str">
        <f>IFERROR(VLOOKUP(D52,DB!A:F,6,0),"")</f>
        <v/>
      </c>
      <c r="J52" s="151" t="str">
        <f>IFERROR(VLOOKUP(D52,DB!A:G,7,0),"")</f>
        <v/>
      </c>
      <c r="K52" s="151"/>
      <c r="L52" s="151" t="str">
        <f>IFERROR(VLOOKUP(D52,DB!A:I,9,0),"")</f>
        <v/>
      </c>
    </row>
    <row r="53" spans="1:12" ht="15">
      <c r="A53" s="151"/>
      <c r="B53" s="151" t="str">
        <f>IFERROR(VLOOKUP(D53,DB!A:K,11,0),"")</f>
        <v/>
      </c>
      <c r="C53" s="151"/>
      <c r="D53" s="151"/>
      <c r="E53" s="151"/>
      <c r="F53" s="152"/>
      <c r="G53" s="153">
        <f ca="1">IFERROR(NOW()-F53,"")</f>
        <v>45963.405354513889</v>
      </c>
      <c r="H53" s="152"/>
      <c r="I53" s="151" t="str">
        <f>IFERROR(VLOOKUP(D53,DB!A:F,6,0),"")</f>
        <v/>
      </c>
      <c r="J53" s="151" t="str">
        <f>IFERROR(VLOOKUP(D53,DB!A:G,7,0),"")</f>
        <v/>
      </c>
      <c r="K53" s="151"/>
      <c r="L53" s="151" t="str">
        <f>IFERROR(VLOOKUP(D53,DB!A:I,9,0),"")</f>
        <v/>
      </c>
    </row>
    <row r="54" spans="1:12" ht="15">
      <c r="A54" s="151"/>
      <c r="B54" s="151" t="str">
        <f>IFERROR(VLOOKUP(D54,DB!A:K,11,0),"")</f>
        <v/>
      </c>
      <c r="C54" s="151"/>
      <c r="D54" s="151"/>
      <c r="E54" s="151"/>
      <c r="F54" s="152"/>
      <c r="G54" s="153">
        <f ca="1">IFERROR(NOW()-F54,"")</f>
        <v>45963.405354513889</v>
      </c>
      <c r="H54" s="152"/>
      <c r="I54" s="151" t="str">
        <f>IFERROR(VLOOKUP(D54,DB!A:F,6,0),"")</f>
        <v/>
      </c>
      <c r="J54" s="151" t="str">
        <f>IFERROR(VLOOKUP(D54,DB!A:G,7,0),"")</f>
        <v/>
      </c>
      <c r="K54" s="151"/>
      <c r="L54" s="151" t="str">
        <f>IFERROR(VLOOKUP(D54,DB!A:I,9,0),"")</f>
        <v/>
      </c>
    </row>
    <row r="55" spans="1:12" ht="15">
      <c r="A55" s="151"/>
      <c r="B55" s="151" t="str">
        <f>IFERROR(VLOOKUP(D55,DB!A:K,11,0),"")</f>
        <v/>
      </c>
      <c r="C55" s="151"/>
      <c r="D55" s="151"/>
      <c r="E55" s="151"/>
      <c r="F55" s="152"/>
      <c r="G55" s="153">
        <f ca="1">IFERROR(NOW()-F55,"")</f>
        <v>45963.405354513889</v>
      </c>
      <c r="H55" s="152"/>
      <c r="I55" s="151" t="str">
        <f>IFERROR(VLOOKUP(D55,DB!A:F,6,0),"")</f>
        <v/>
      </c>
      <c r="J55" s="151" t="str">
        <f>IFERROR(VLOOKUP(D55,DB!A:G,7,0),"")</f>
        <v/>
      </c>
      <c r="K55" s="151"/>
      <c r="L55" s="151" t="str">
        <f>IFERROR(VLOOKUP(D55,DB!A:I,9,0),"")</f>
        <v/>
      </c>
    </row>
    <row r="56" spans="1:12" ht="15">
      <c r="A56" s="151"/>
      <c r="B56" s="151" t="str">
        <f>IFERROR(VLOOKUP(D56,DB!A:K,11,0),"")</f>
        <v/>
      </c>
      <c r="C56" s="151"/>
      <c r="D56" s="151"/>
      <c r="E56" s="151"/>
      <c r="F56" s="152"/>
      <c r="G56" s="153">
        <f ca="1">IFERROR(NOW()-F56,"")</f>
        <v>45963.405354513889</v>
      </c>
      <c r="H56" s="152"/>
      <c r="I56" s="151" t="str">
        <f>IFERROR(VLOOKUP(D56,DB!A:F,6,0),"")</f>
        <v/>
      </c>
      <c r="J56" s="151" t="str">
        <f>IFERROR(VLOOKUP(D56,DB!A:G,7,0),"")</f>
        <v/>
      </c>
      <c r="K56" s="151"/>
      <c r="L56" s="151" t="str">
        <f>IFERROR(VLOOKUP(D56,DB!A:I,9,0),"")</f>
        <v/>
      </c>
    </row>
    <row r="57" spans="1:12" ht="15">
      <c r="A57" s="151"/>
      <c r="B57" s="151" t="str">
        <f>IFERROR(VLOOKUP(D57,DB!A:K,11,0),"")</f>
        <v/>
      </c>
      <c r="C57" s="151"/>
      <c r="D57" s="151"/>
      <c r="E57" s="151"/>
      <c r="F57" s="152"/>
      <c r="G57" s="153">
        <f ca="1">IFERROR(NOW()-F57,"")</f>
        <v>45963.405354513889</v>
      </c>
      <c r="H57" s="152"/>
      <c r="I57" s="151" t="str">
        <f>IFERROR(VLOOKUP(D57,DB!A:F,6,0),"")</f>
        <v/>
      </c>
      <c r="J57" s="151" t="str">
        <f>IFERROR(VLOOKUP(D57,DB!A:G,7,0),"")</f>
        <v/>
      </c>
      <c r="K57" s="151"/>
      <c r="L57" s="151" t="str">
        <f>IFERROR(VLOOKUP(D57,DB!A:I,9,0),"")</f>
        <v/>
      </c>
    </row>
    <row r="58" spans="1:12" ht="15">
      <c r="A58" s="151"/>
      <c r="B58" s="151" t="str">
        <f>IFERROR(VLOOKUP(D58,DB!A:K,11,0),"")</f>
        <v/>
      </c>
      <c r="C58" s="151"/>
      <c r="D58" s="151"/>
      <c r="E58" s="151"/>
      <c r="F58" s="152"/>
      <c r="G58" s="153">
        <f ca="1">IFERROR(NOW()-F58,"")</f>
        <v>45963.405354513889</v>
      </c>
      <c r="H58" s="152"/>
      <c r="I58" s="151" t="str">
        <f>IFERROR(VLOOKUP(D58,DB!A:F,6,0),"")</f>
        <v/>
      </c>
      <c r="J58" s="151" t="str">
        <f>IFERROR(VLOOKUP(D58,DB!A:G,7,0),"")</f>
        <v/>
      </c>
      <c r="K58" s="151"/>
      <c r="L58" s="151" t="str">
        <f>IFERROR(VLOOKUP(D58,DB!A:I,9,0),"")</f>
        <v/>
      </c>
    </row>
    <row r="59" spans="1:12" ht="15">
      <c r="A59" s="151"/>
      <c r="B59" s="151" t="str">
        <f>IFERROR(VLOOKUP(D59,DB!A:K,11,0),"")</f>
        <v/>
      </c>
      <c r="C59" s="151"/>
      <c r="D59" s="151"/>
      <c r="E59" s="151"/>
      <c r="F59" s="152"/>
      <c r="G59" s="153">
        <f ca="1">IFERROR(NOW()-F59,"")</f>
        <v>45963.405354513889</v>
      </c>
      <c r="H59" s="152"/>
      <c r="I59" s="151" t="str">
        <f>IFERROR(VLOOKUP(D59,DB!A:F,6,0),"")</f>
        <v/>
      </c>
      <c r="J59" s="151" t="str">
        <f>IFERROR(VLOOKUP(D59,DB!A:G,7,0),"")</f>
        <v/>
      </c>
      <c r="K59" s="151"/>
      <c r="L59" s="151" t="str">
        <f>IFERROR(VLOOKUP(D59,DB!A:I,9,0),"")</f>
        <v/>
      </c>
    </row>
    <row r="60" spans="1:12" ht="15">
      <c r="A60" s="151"/>
      <c r="B60" s="151" t="str">
        <f>IFERROR(VLOOKUP(D60,DB!A:K,11,0),"")</f>
        <v/>
      </c>
      <c r="C60" s="151"/>
      <c r="D60" s="151"/>
      <c r="E60" s="151"/>
      <c r="F60" s="152"/>
      <c r="G60" s="153">
        <f ca="1">IFERROR(NOW()-F60,"")</f>
        <v>45963.405354513889</v>
      </c>
      <c r="H60" s="152"/>
      <c r="I60" s="151" t="str">
        <f>IFERROR(VLOOKUP(D60,DB!A:F,6,0),"")</f>
        <v/>
      </c>
      <c r="J60" s="151" t="str">
        <f>IFERROR(VLOOKUP(D60,DB!A:G,7,0),"")</f>
        <v/>
      </c>
      <c r="K60" s="151"/>
      <c r="L60" s="151" t="str">
        <f>IFERROR(VLOOKUP(D60,DB!A:I,9,0),"")</f>
        <v/>
      </c>
    </row>
    <row r="61" spans="1:12" ht="15">
      <c r="A61" s="151"/>
      <c r="B61" s="151" t="str">
        <f>IFERROR(VLOOKUP(D61,DB!A:K,11,0),"")</f>
        <v/>
      </c>
      <c r="C61" s="151"/>
      <c r="D61" s="151"/>
      <c r="E61" s="151"/>
      <c r="F61" s="152"/>
      <c r="G61" s="153">
        <f ca="1">IFERROR(NOW()-F61,"")</f>
        <v>45963.405354513889</v>
      </c>
      <c r="H61" s="152"/>
      <c r="I61" s="151" t="str">
        <f>IFERROR(VLOOKUP(D61,DB!A:F,6,0),"")</f>
        <v/>
      </c>
      <c r="J61" s="151" t="str">
        <f>IFERROR(VLOOKUP(D61,DB!A:G,7,0),"")</f>
        <v/>
      </c>
      <c r="K61" s="151"/>
      <c r="L61" s="151" t="str">
        <f>IFERROR(VLOOKUP(D61,DB!A:I,9,0),"")</f>
        <v/>
      </c>
    </row>
    <row r="62" spans="1:12" ht="15">
      <c r="A62" s="151"/>
      <c r="B62" s="151" t="str">
        <f>IFERROR(VLOOKUP(D62,DB!A:K,11,0),"")</f>
        <v/>
      </c>
      <c r="C62" s="151"/>
      <c r="D62" s="151"/>
      <c r="E62" s="151"/>
      <c r="F62" s="152"/>
      <c r="G62" s="153">
        <f ca="1">IFERROR(NOW()-F62,"")</f>
        <v>45963.405354513889</v>
      </c>
      <c r="H62" s="152"/>
      <c r="I62" s="151" t="str">
        <f>IFERROR(VLOOKUP(D62,DB!A:F,6,0),"")</f>
        <v/>
      </c>
      <c r="J62" s="151" t="str">
        <f>IFERROR(VLOOKUP(D62,DB!A:G,7,0),"")</f>
        <v/>
      </c>
      <c r="K62" s="151"/>
      <c r="L62" s="151" t="str">
        <f>IFERROR(VLOOKUP(D62,DB!A:I,9,0),"")</f>
        <v/>
      </c>
    </row>
    <row r="63" spans="1:12" ht="15">
      <c r="A63" s="151"/>
      <c r="B63" s="151" t="str">
        <f>IFERROR(VLOOKUP(D63,DB!A:K,11,0),"")</f>
        <v/>
      </c>
      <c r="C63" s="151"/>
      <c r="D63" s="151"/>
      <c r="E63" s="151"/>
      <c r="F63" s="152"/>
      <c r="G63" s="153">
        <f ca="1">IFERROR(NOW()-F63,"")</f>
        <v>45963.405354513889</v>
      </c>
      <c r="H63" s="152"/>
      <c r="I63" s="151" t="str">
        <f>IFERROR(VLOOKUP(D63,DB!A:F,6,0),"")</f>
        <v/>
      </c>
      <c r="J63" s="151" t="str">
        <f>IFERROR(VLOOKUP(D63,DB!A:G,7,0),"")</f>
        <v/>
      </c>
      <c r="K63" s="151"/>
      <c r="L63" s="151" t="str">
        <f>IFERROR(VLOOKUP(D63,DB!A:I,9,0),"")</f>
        <v/>
      </c>
    </row>
    <row r="64" spans="1:12" ht="15">
      <c r="A64" s="151"/>
      <c r="B64" s="151" t="str">
        <f>IFERROR(VLOOKUP(D64,DB!A:K,11,0),"")</f>
        <v/>
      </c>
      <c r="C64" s="151"/>
      <c r="D64" s="151"/>
      <c r="E64" s="151"/>
      <c r="F64" s="152"/>
      <c r="G64" s="153">
        <f ca="1">IFERROR(NOW()-F64,"")</f>
        <v>45963.405354513889</v>
      </c>
      <c r="H64" s="152"/>
      <c r="I64" s="151" t="str">
        <f>IFERROR(VLOOKUP(D64,DB!A:F,6,0),"")</f>
        <v/>
      </c>
      <c r="J64" s="151" t="str">
        <f>IFERROR(VLOOKUP(D64,DB!A:G,7,0),"")</f>
        <v/>
      </c>
      <c r="K64" s="151"/>
      <c r="L64" s="151" t="str">
        <f>IFERROR(VLOOKUP(D64,DB!A:I,9,0),"")</f>
        <v/>
      </c>
    </row>
    <row r="65" spans="1:12" ht="15">
      <c r="A65" s="157"/>
      <c r="B65" s="157" t="str">
        <f>IFERROR(VLOOKUP(D65,DB!A:K,11,0),"")</f>
        <v/>
      </c>
      <c r="C65" s="157"/>
      <c r="D65" s="157"/>
      <c r="E65" s="157"/>
      <c r="F65" s="158"/>
      <c r="G65" s="159">
        <f ca="1">IFERROR(NOW()-F65,"")</f>
        <v>45963.405354513889</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45963.405354513889</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45963.405354513889</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45963.405354513889</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45963.405354513889</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45963.405354513889</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45963.405354513889</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45963.405354513889</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45963.405354513889</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45963.405354513889</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45963.405354513889</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45963.405354513889</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45963.405354513889</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45963.405354513889</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45963.405354513889</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45963.405354513889</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45963.405354513889</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45963.405354513889</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45963.405354513889</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45963.405354513889</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45963.405354513889</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45963.405354513889</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45963.405354513889</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45963.405354513889</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45963.405354513889</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45963.405354513889</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45963.405354513889</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45963.405354513889</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45963.405354513889</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45963.405354513889</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45963.405354513889</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45963.405354513889</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45963.405354513889</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45963.405354513889</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45963.405354513889</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45963.405354513889</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45963.405354513889</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45963.405354513889</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45963.405354513889</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45963.405354513889</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45963.405354513889</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45963.405354513889</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45963.405354513889</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45963.405354513889</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45963.405354513889</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45963.405354513889</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45963.405354513889</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45963.405354513889</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45963.405354513889</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45963.405354513889</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45963.405354513889</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45963.405354513889</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45963.405354513889</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45963.405354513889</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45963.405354513889</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45963.405354513889</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45963.405354513889</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45963.405354513889</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45963.405354513889</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45963.405354513889</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45963.405354513889</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45963.405354513889</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45963.405354513889</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45963.405354513889</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45963.405354513889</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45963.405354513889</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45963.405354513889</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45963.405354513889</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45963.405354513889</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45963.405354513889</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45963.405354513889</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45963.405354513889</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45963.405354513889</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45963.405354513889</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45963.405354513889</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45963.405354513889</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45963.405354513889</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45963.405354513889</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45963.405354513889</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45963.405354513889</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45963.405354513889</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45963.405354513889</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45963.405354513889</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45963.405354513889</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45963.405354513889</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45963.405354513889</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45963.405354513889</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45963.405354513889</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45963.405354513889</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45963.405354513889</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45963.405354513889</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45963.405354513889</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45963.405354513889</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45963.405354513889</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45963.405354513889</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45963.405354513889</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45963.405354513889</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45963.405354513889</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45963.405354513889</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45963.405354513889</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45963.405354513889</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45963.405354513889</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45963.405354513889</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45963.405354513889</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45963.405354513889</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45963.405354513889</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45963.405354513889</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45963.405354513889</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45963.405354513889</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45963.405354513889</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45963.405354513889</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45963.405354513889</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45963.405354513889</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45963.405354513889</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45963.405354513889</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45963.405354513889</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45963.405354513889</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45963.405354513889</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45963.405354513889</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45963.405354513889</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45963.405354513889</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45963.405354513889</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45963.405354513889</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45963.405354513889</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45963.405354513889</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45963.405354513889</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45963.405354513889</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45963.405354513889</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45963.405354513889</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45963.405354513889</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45963.405354513889</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45963.405354513889</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45963.405354513889</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45963.405354513889</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45963.405354513889</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45963.405354513889</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45963.405354513889</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45963.405354513889</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45963.405354513889</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45963.405354513889</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45963.405354513889</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45963.405354513889</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45963.405354513889</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45963.405354513889</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45963.405354513889</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45963.405354513889</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45963.405354513889</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45963.405354513889</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45963.405354513889</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45963.405354513889</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45963.405354513889</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45963.405354513889</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45963.405354513889</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45963.405354513889</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45963.405354513889</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45963.405354513889</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45963.405354513889</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45963.405354513889</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45963.405354513889</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45963.405354513889</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45963.405354513889</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45963.405354513889</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45963.405354513889</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45963.405354513889</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45963.405354513889</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45963.405354513889</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45963.405354513889</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45963.405354513889</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45963.405354513889</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45963.405354513889</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45963.405354513889</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45963.405354513889</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45963.405354513889</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45963.405354513889</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45963.405354513889</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45963.405354513889</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45963.405354513889</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45963.405354513889</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45963.405354513889</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45963.405354513889</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45963.405354513889</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45963.405354513889</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45963.405354513889</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45963.405354513889</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45963.405354513889</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45963.405354513889</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45963.405354513889</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45963.405354513889</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45963.405354513889</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45963.405354513889</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45963.405354513889</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45963.405354513889</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45963.405354513889</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45963.405354513889</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45963.405354513889</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45963.405354513889</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45963.405354513889</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45963.405354513889</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45963.405354513889</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45963.405354513889</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45963.405354513889</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45963.405354513889</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45963.405354513889</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45963.405354513889</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45963.405354513889</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45963.405354513889</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45963.405354513889</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45963.405354513889</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45963.405354513889</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45963.405354513889</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45963.405354513889</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45963.405354513889</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45963.405354513889</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45963.405354513889</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45963.405354513889</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45963.405354513889</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45963.405354513889</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45963.405354513889</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45963.405354513889</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45963.405354513889</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45963.405354513889</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45963.405354513889</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45963.405354513889</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45963.405354513889</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45963.405354513889</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45963.405354513889</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45963.405354513889</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45963.405354513889</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45963.405354513889</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45963.405354513889</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45963.405354513889</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45963.405354513889</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45963.405354513889</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45963.405354513889</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45963.405354513889</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45963.405354513889</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45963.405354513889</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45963.405354513889</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45963.405354513889</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45963.405354513889</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45963.405354513889</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45963.405354513889</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45963.405354513889</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45963.405354513889</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45963.405354513889</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45963.405354513889</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45963.405354513889</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45963.405354513889</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45963.405354513889</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45963.405354513889</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45963.405354513889</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45963.405354513889</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45963.405354513889</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45963.405354513889</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45963.405354513889</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45963.405354513889</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45963.405354513889</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45963.405354513889</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45963.405354513889</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45963.405354513889</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45963.405354513889</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45963.405354513889</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45963.405354513889</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45963.405354513889</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45963.405354513889</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45963.405354513889</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45963.405354513889</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45963.405354513889</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45963.405354513889</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45963.405354513889</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45963.405354513889</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45963.405354513889</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45963.405354513889</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45963.405354513889</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45963.405354513889</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45963.405354513889</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45963.405354513889</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45963.405354513889</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45963.405354513889</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45963.405354513889</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45963.405354513889</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45963.405354513889</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45963.405354513889</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45963.405354513889</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45963.405354513889</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45963.405354513889</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45963.405354513889</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45963.405354513889</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45963.405354513889</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45963.405354513889</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45963.405354513889</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45963.405354513889</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45963.405354513889</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45963.405354513889</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45963.405354513889</v>
      </c>
      <c r="H359" s="158"/>
      <c r="I359" s="157" t="str">
        <f>IFERROR(VLOOKUP(D359,DB!A:F,6,0),"")</f>
        <v/>
      </c>
      <c r="J359" s="157" t="str">
        <f>IFERROR(VLOOKUP(D359,DB!A:G,7,0),"")</f>
        <v/>
      </c>
      <c r="K359" s="157"/>
      <c r="L359" s="157" t="str">
        <f>IFERROR(VLOOKUP(D359,DB!A:I,9,0),"")</f>
        <v/>
      </c>
    </row>
    <row r="360" spans="1:12" ht="15">
      <c r="A360" s="157"/>
      <c r="B360" s="157" t="str">
        <f>IFERROR(VLOOKUP(D360,DB!A:K,11,0),"")</f>
        <v/>
      </c>
      <c r="C360" s="157"/>
      <c r="D360" s="157"/>
      <c r="E360" s="157"/>
      <c r="F360" s="158"/>
      <c r="G360" s="159">
        <f ca="1">IFERROR(NOW()-F360,"")</f>
        <v>45963.405354513889</v>
      </c>
      <c r="H360" s="158"/>
      <c r="I360" s="157" t="str">
        <f>IFERROR(VLOOKUP(D360,DB!A:F,6,0),"")</f>
        <v/>
      </c>
      <c r="J360" s="157" t="str">
        <f>IFERROR(VLOOKUP(D360,DB!A:G,7,0),"")</f>
        <v/>
      </c>
      <c r="K360" s="157"/>
      <c r="L360" s="157" t="str">
        <f>IFERROR(VLOOKUP(D360,DB!A:I,9,0),"")</f>
        <v/>
      </c>
    </row>
    <row r="361" spans="1:12" ht="15">
      <c r="A361" s="157"/>
      <c r="B361" s="157" t="str">
        <f>IFERROR(VLOOKUP(D361,DB!A:K,11,0),"")</f>
        <v/>
      </c>
      <c r="C361" s="157"/>
      <c r="D361" s="157"/>
      <c r="E361" s="157"/>
      <c r="F361" s="158"/>
      <c r="G361" s="159">
        <f ca="1">IFERROR(NOW()-F361,"")</f>
        <v>45963.405354513889</v>
      </c>
      <c r="H361" s="158"/>
      <c r="I361" s="157" t="str">
        <f>IFERROR(VLOOKUP(D361,DB!A:F,6,0),"")</f>
        <v/>
      </c>
      <c r="J361" s="157" t="str">
        <f>IFERROR(VLOOKUP(D361,DB!A:G,7,0),"")</f>
        <v/>
      </c>
      <c r="K361" s="157"/>
      <c r="L361" s="157" t="str">
        <f>IFERROR(VLOOKUP(D361,DB!A:I,9,0),"")</f>
        <v/>
      </c>
    </row>
    <row r="362" spans="1:12" ht="15">
      <c r="A362" s="157"/>
      <c r="B362" s="157" t="str">
        <f>IFERROR(VLOOKUP(D362,DB!A:K,11,0),"")</f>
        <v/>
      </c>
      <c r="C362" s="157"/>
      <c r="D362" s="157"/>
      <c r="E362" s="157"/>
      <c r="F362" s="158"/>
      <c r="G362" s="159">
        <f ca="1">IFERROR(NOW()-F362,"")</f>
        <v>45963.405354513889</v>
      </c>
      <c r="H362" s="158"/>
      <c r="I362" s="157" t="str">
        <f>IFERROR(VLOOKUP(D362,DB!A:F,6,0),"")</f>
        <v/>
      </c>
      <c r="J362" s="157" t="str">
        <f>IFERROR(VLOOKUP(D362,DB!A:G,7,0),"")</f>
        <v/>
      </c>
      <c r="K362" s="157"/>
      <c r="L362" s="157" t="str">
        <f>IFERROR(VLOOKUP(D362,DB!A:I,9,0),"")</f>
        <v/>
      </c>
    </row>
    <row r="363" spans="1:12" ht="15">
      <c r="A363" s="157"/>
      <c r="B363" s="157" t="str">
        <f>IFERROR(VLOOKUP(D363,DB!A:K,11,0),"")</f>
        <v/>
      </c>
      <c r="C363" s="157"/>
      <c r="D363" s="157"/>
      <c r="E363" s="157"/>
      <c r="F363" s="158"/>
      <c r="G363" s="159">
        <f ca="1">IFERROR(NOW()-F363,"")</f>
        <v>45963.405354513889</v>
      </c>
      <c r="H363" s="158"/>
      <c r="I363" s="157" t="str">
        <f>IFERROR(VLOOKUP(D363,DB!A:F,6,0),"")</f>
        <v/>
      </c>
      <c r="J363" s="157" t="str">
        <f>IFERROR(VLOOKUP(D363,DB!A:G,7,0),"")</f>
        <v/>
      </c>
      <c r="K363" s="157"/>
      <c r="L363" s="157" t="str">
        <f>IFERROR(VLOOKUP(D363,DB!A:I,9,0),"")</f>
        <v/>
      </c>
    </row>
    <row r="364" spans="1:12" ht="15">
      <c r="A364" s="157"/>
      <c r="B364" s="157" t="str">
        <f>IFERROR(VLOOKUP(D364,DB!A:K,11,0),"")</f>
        <v/>
      </c>
      <c r="C364" s="157"/>
      <c r="D364" s="157"/>
      <c r="E364" s="157"/>
      <c r="F364" s="158"/>
      <c r="G364" s="159">
        <f ca="1">IFERROR(NOW()-F364,"")</f>
        <v>45963.405354513889</v>
      </c>
      <c r="H364" s="158"/>
      <c r="I364" s="157" t="str">
        <f>IFERROR(VLOOKUP(D364,DB!A:F,6,0),"")</f>
        <v/>
      </c>
      <c r="J364" s="157" t="str">
        <f>IFERROR(VLOOKUP(D364,DB!A:G,7,0),"")</f>
        <v/>
      </c>
      <c r="K364" s="157"/>
      <c r="L364" s="157" t="str">
        <f>IFERROR(VLOOKUP(D364,DB!A:I,9,0),"")</f>
        <v/>
      </c>
    </row>
    <row r="365" spans="1:12" ht="15">
      <c r="A365" s="157"/>
      <c r="B365" s="157" t="str">
        <f>IFERROR(VLOOKUP(D365,DB!A:K,11,0),"")</f>
        <v/>
      </c>
      <c r="C365" s="157"/>
      <c r="D365" s="157"/>
      <c r="E365" s="157"/>
      <c r="F365" s="158"/>
      <c r="G365" s="159">
        <f ca="1">IFERROR(NOW()-F365,"")</f>
        <v>45963.405354513889</v>
      </c>
      <c r="H365" s="158"/>
      <c r="I365" s="157" t="str">
        <f>IFERROR(VLOOKUP(D365,DB!A:F,6,0),"")</f>
        <v/>
      </c>
      <c r="J365" s="157" t="str">
        <f>IFERROR(VLOOKUP(D365,DB!A:G,7,0),"")</f>
        <v/>
      </c>
      <c r="K365" s="157"/>
      <c r="L365" s="157" t="str">
        <f>IFERROR(VLOOKUP(D365,DB!A:I,9,0),"")</f>
        <v/>
      </c>
    </row>
    <row r="366" spans="1:12" ht="15">
      <c r="A366" s="157"/>
      <c r="B366" s="157" t="str">
        <f>IFERROR(VLOOKUP(D366,DB!A:K,11,0),"")</f>
        <v/>
      </c>
      <c r="C366" s="157"/>
      <c r="D366" s="157"/>
      <c r="E366" s="157"/>
      <c r="F366" s="158"/>
      <c r="G366" s="159">
        <f ca="1">IFERROR(NOW()-F366,"")</f>
        <v>45963.405354513889</v>
      </c>
      <c r="H366" s="158"/>
      <c r="I366" s="157" t="str">
        <f>IFERROR(VLOOKUP(D366,DB!A:F,6,0),"")</f>
        <v/>
      </c>
      <c r="J366" s="157" t="str">
        <f>IFERROR(VLOOKUP(D366,DB!A:G,7,0),"")</f>
        <v/>
      </c>
      <c r="K366" s="157"/>
      <c r="L366" s="157" t="str">
        <f>IFERROR(VLOOKUP(D366,DB!A:I,9,0),"")</f>
        <v/>
      </c>
    </row>
    <row r="367" spans="1:12" ht="15">
      <c r="A367" s="157"/>
      <c r="B367" s="157" t="str">
        <f>IFERROR(VLOOKUP(D367,DB!A:K,11,0),"")</f>
        <v/>
      </c>
      <c r="C367" s="157"/>
      <c r="D367" s="157"/>
      <c r="E367" s="157"/>
      <c r="F367" s="158"/>
      <c r="G367" s="159">
        <f ca="1">IFERROR(NOW()-F367,"")</f>
        <v>45963.405354513889</v>
      </c>
      <c r="H367" s="158"/>
      <c r="I367" s="157" t="str">
        <f>IFERROR(VLOOKUP(D367,DB!A:F,6,0),"")</f>
        <v/>
      </c>
      <c r="J367" s="157" t="str">
        <f>IFERROR(VLOOKUP(D367,DB!A:G,7,0),"")</f>
        <v/>
      </c>
      <c r="K367" s="157"/>
      <c r="L367" s="157" t="str">
        <f>IFERROR(VLOOKUP(D367,DB!A:I,9,0),"")</f>
        <v/>
      </c>
    </row>
    <row r="368" spans="1:12" ht="15">
      <c r="A368" s="157"/>
      <c r="B368" s="157" t="str">
        <f>IFERROR(VLOOKUP(D368,DB!A:K,11,0),"")</f>
        <v/>
      </c>
      <c r="C368" s="157"/>
      <c r="D368" s="157"/>
      <c r="E368" s="157"/>
      <c r="F368" s="158"/>
      <c r="G368" s="159">
        <f ca="1">IFERROR(NOW()-F368,"")</f>
        <v>45963.405354513889</v>
      </c>
      <c r="H368" s="158"/>
      <c r="I368" s="157" t="str">
        <f>IFERROR(VLOOKUP(D368,DB!A:F,6,0),"")</f>
        <v/>
      </c>
      <c r="J368" s="157" t="str">
        <f>IFERROR(VLOOKUP(D368,DB!A:G,7,0),"")</f>
        <v/>
      </c>
      <c r="K368" s="157"/>
      <c r="L368" s="157" t="str">
        <f>IFERROR(VLOOKUP(D368,DB!A:I,9,0),"")</f>
        <v/>
      </c>
    </row>
    <row r="369" spans="1:12" ht="15">
      <c r="A369" s="157"/>
      <c r="B369" s="157" t="str">
        <f>IFERROR(VLOOKUP(D369,DB!A:K,11,0),"")</f>
        <v/>
      </c>
      <c r="C369" s="157"/>
      <c r="D369" s="157"/>
      <c r="E369" s="157"/>
      <c r="F369" s="158"/>
      <c r="G369" s="159">
        <f ca="1">IFERROR(NOW()-F369,"")</f>
        <v>45963.405354513889</v>
      </c>
      <c r="H369" s="158"/>
      <c r="I369" s="157" t="str">
        <f>IFERROR(VLOOKUP(D369,DB!A:F,6,0),"")</f>
        <v/>
      </c>
      <c r="J369" s="157" t="str">
        <f>IFERROR(VLOOKUP(D369,DB!A:G,7,0),"")</f>
        <v/>
      </c>
      <c r="K369" s="157"/>
      <c r="L369" s="157" t="str">
        <f>IFERROR(VLOOKUP(D369,DB!A:I,9,0),"")</f>
        <v/>
      </c>
    </row>
    <row r="370" spans="1:12" ht="15">
      <c r="A370" s="157"/>
      <c r="B370" s="157" t="str">
        <f>IFERROR(VLOOKUP(D370,DB!A:K,11,0),"")</f>
        <v/>
      </c>
      <c r="C370" s="157"/>
      <c r="D370" s="157"/>
      <c r="E370" s="157"/>
      <c r="F370" s="158"/>
      <c r="G370" s="159">
        <f ca="1">IFERROR(NOW()-F370,"")</f>
        <v>45963.405354513889</v>
      </c>
      <c r="H370" s="158"/>
      <c r="I370" s="157" t="str">
        <f>IFERROR(VLOOKUP(D370,DB!A:F,6,0),"")</f>
        <v/>
      </c>
      <c r="J370" s="157" t="str">
        <f>IFERROR(VLOOKUP(D370,DB!A:G,7,0),"")</f>
        <v/>
      </c>
      <c r="K370" s="157"/>
      <c r="L370" s="157" t="str">
        <f>IFERROR(VLOOKUP(D370,DB!A:I,9,0),"")</f>
        <v/>
      </c>
    </row>
    <row r="371" spans="1:12" ht="15">
      <c r="A371" s="157"/>
      <c r="B371" s="157" t="str">
        <f>IFERROR(VLOOKUP(D371,DB!A:K,11,0),"")</f>
        <v/>
      </c>
      <c r="C371" s="157"/>
      <c r="D371" s="157"/>
      <c r="E371" s="157"/>
      <c r="F371" s="158"/>
      <c r="G371" s="159">
        <f ca="1">IFERROR(NOW()-F371,"")</f>
        <v>45963.405354513889</v>
      </c>
      <c r="H371" s="158"/>
      <c r="I371" s="157" t="str">
        <f>IFERROR(VLOOKUP(D371,DB!A:F,6,0),"")</f>
        <v/>
      </c>
      <c r="J371" s="157" t="str">
        <f>IFERROR(VLOOKUP(D371,DB!A:G,7,0),"")</f>
        <v/>
      </c>
      <c r="K371" s="157"/>
      <c r="L371" s="157" t="str">
        <f>IFERROR(VLOOKUP(D371,DB!A:I,9,0),"")</f>
        <v/>
      </c>
    </row>
    <row r="372" spans="1:12" ht="15">
      <c r="A372" s="157"/>
      <c r="B372" s="157" t="str">
        <f>IFERROR(VLOOKUP(D372,DB!A:K,11,0),"")</f>
        <v/>
      </c>
      <c r="C372" s="157"/>
      <c r="D372" s="157"/>
      <c r="E372" s="157"/>
      <c r="F372" s="158"/>
      <c r="G372" s="159">
        <f ca="1">IFERROR(NOW()-F372,"")</f>
        <v>45963.405354513889</v>
      </c>
      <c r="H372" s="158"/>
      <c r="I372" s="157" t="str">
        <f>IFERROR(VLOOKUP(D372,DB!A:F,6,0),"")</f>
        <v/>
      </c>
      <c r="J372" s="157" t="str">
        <f>IFERROR(VLOOKUP(D372,DB!A:G,7,0),"")</f>
        <v/>
      </c>
      <c r="K372" s="157"/>
      <c r="L372" s="157" t="str">
        <f>IFERROR(VLOOKUP(D372,DB!A:I,9,0),"")</f>
        <v/>
      </c>
    </row>
    <row r="373" spans="1:12" ht="15">
      <c r="A373" s="157"/>
      <c r="B373" s="157" t="str">
        <f>IFERROR(VLOOKUP(D373,DB!A:K,11,0),"")</f>
        <v/>
      </c>
      <c r="C373" s="157"/>
      <c r="D373" s="157"/>
      <c r="E373" s="157"/>
      <c r="F373" s="158"/>
      <c r="G373" s="159">
        <f ca="1">IFERROR(NOW()-F373,"")</f>
        <v>45963.405354513889</v>
      </c>
      <c r="H373" s="158"/>
      <c r="I373" s="157" t="str">
        <f>IFERROR(VLOOKUP(D373,DB!A:F,6,0),"")</f>
        <v/>
      </c>
      <c r="J373" s="157" t="str">
        <f>IFERROR(VLOOKUP(D373,DB!A:G,7,0),"")</f>
        <v/>
      </c>
      <c r="K373" s="157"/>
      <c r="L373" s="157" t="str">
        <f>IFERROR(VLOOKUP(D373,DB!A:I,9,0),"")</f>
        <v/>
      </c>
    </row>
    <row r="374" spans="1:12" ht="15">
      <c r="A374" s="157"/>
      <c r="B374" s="157" t="str">
        <f>IFERROR(VLOOKUP(D374,DB!A:K,11,0),"")</f>
        <v/>
      </c>
      <c r="C374" s="157"/>
      <c r="D374" s="157"/>
      <c r="E374" s="157"/>
      <c r="F374" s="158"/>
      <c r="G374" s="159">
        <f ca="1">IFERROR(NOW()-F374,"")</f>
        <v>45963.405354513889</v>
      </c>
      <c r="H374" s="158"/>
      <c r="I374" s="157" t="str">
        <f>IFERROR(VLOOKUP(D374,DB!A:F,6,0),"")</f>
        <v/>
      </c>
      <c r="J374" s="157" t="str">
        <f>IFERROR(VLOOKUP(D374,DB!A:G,7,0),"")</f>
        <v/>
      </c>
      <c r="K374" s="157"/>
      <c r="L374" s="157" t="str">
        <f>IFERROR(VLOOKUP(D374,DB!A:I,9,0),"")</f>
        <v/>
      </c>
    </row>
    <row r="375" spans="1:12" ht="15">
      <c r="A375" s="157"/>
      <c r="B375" s="157" t="str">
        <f>IFERROR(VLOOKUP(D375,DB!A:K,11,0),"")</f>
        <v/>
      </c>
      <c r="C375" s="157"/>
      <c r="D375" s="157"/>
      <c r="E375" s="157"/>
      <c r="F375" s="158"/>
      <c r="G375" s="159">
        <f ca="1">IFERROR(NOW()-F375,"")</f>
        <v>45963.405354513889</v>
      </c>
      <c r="H375" s="158"/>
      <c r="I375" s="157" t="str">
        <f>IFERROR(VLOOKUP(D375,DB!A:F,6,0),"")</f>
        <v/>
      </c>
      <c r="J375" s="157" t="str">
        <f>IFERROR(VLOOKUP(D375,DB!A:G,7,0),"")</f>
        <v/>
      </c>
      <c r="K375" s="157"/>
      <c r="L375" s="157" t="str">
        <f>IFERROR(VLOOKUP(D375,DB!A:I,9,0),"")</f>
        <v/>
      </c>
    </row>
    <row r="376" spans="1:12" ht="15">
      <c r="A376" s="157"/>
      <c r="B376" s="157" t="str">
        <f>IFERROR(VLOOKUP(D376,DB!A:K,11,0),"")</f>
        <v/>
      </c>
      <c r="C376" s="157"/>
      <c r="D376" s="157"/>
      <c r="E376" s="157"/>
      <c r="F376" s="158"/>
      <c r="G376" s="159">
        <f ca="1">IFERROR(NOW()-F376,"")</f>
        <v>45963.405354513889</v>
      </c>
      <c r="H376" s="158"/>
      <c r="I376" s="157" t="str">
        <f>IFERROR(VLOOKUP(D376,DB!A:F,6,0),"")</f>
        <v/>
      </c>
      <c r="J376" s="157" t="str">
        <f>IFERROR(VLOOKUP(D376,DB!A:G,7,0),"")</f>
        <v/>
      </c>
      <c r="K376" s="157"/>
      <c r="L376" s="157" t="str">
        <f>IFERROR(VLOOKUP(D376,DB!A:I,9,0),"")</f>
        <v/>
      </c>
    </row>
    <row r="377" spans="1:12" ht="15">
      <c r="A377" s="157"/>
      <c r="B377" s="157" t="str">
        <f>IFERROR(VLOOKUP(D377,DB!A:K,11,0),"")</f>
        <v/>
      </c>
      <c r="C377" s="157"/>
      <c r="D377" s="157"/>
      <c r="E377" s="157"/>
      <c r="F377" s="158"/>
      <c r="G377" s="159">
        <f ca="1">IFERROR(NOW()-F377,"")</f>
        <v>45963.405354513889</v>
      </c>
      <c r="H377" s="158"/>
      <c r="I377" s="157" t="str">
        <f>IFERROR(VLOOKUP(D377,DB!A:F,6,0),"")</f>
        <v/>
      </c>
      <c r="J377" s="157" t="str">
        <f>IFERROR(VLOOKUP(D377,DB!A:G,7,0),"")</f>
        <v/>
      </c>
      <c r="K377" s="157"/>
      <c r="L377" s="157" t="str">
        <f>IFERROR(VLOOKUP(D377,DB!A:I,9,0),"")</f>
        <v/>
      </c>
    </row>
    <row r="378" spans="1:12" ht="15">
      <c r="A378" s="157"/>
      <c r="B378" s="157" t="str">
        <f>IFERROR(VLOOKUP(D378,DB!A:K,11,0),"")</f>
        <v/>
      </c>
      <c r="C378" s="157"/>
      <c r="D378" s="157"/>
      <c r="E378" s="157"/>
      <c r="F378" s="158"/>
      <c r="G378" s="159">
        <f ca="1">IFERROR(NOW()-F378,"")</f>
        <v>45963.405354513889</v>
      </c>
      <c r="H378" s="158"/>
      <c r="I378" s="157" t="str">
        <f>IFERROR(VLOOKUP(D378,DB!A:F,6,0),"")</f>
        <v/>
      </c>
      <c r="J378" s="157" t="str">
        <f>IFERROR(VLOOKUP(D378,DB!A:G,7,0),"")</f>
        <v/>
      </c>
      <c r="K378" s="157"/>
      <c r="L378" s="157" t="str">
        <f>IFERROR(VLOOKUP(D378,DB!A:I,9,0),"")</f>
        <v/>
      </c>
    </row>
    <row r="379" spans="1:12" ht="15">
      <c r="A379" s="157"/>
      <c r="B379" s="157" t="str">
        <f>IFERROR(VLOOKUP(D379,DB!A:K,11,0),"")</f>
        <v/>
      </c>
      <c r="C379" s="157"/>
      <c r="D379" s="157"/>
      <c r="E379" s="157"/>
      <c r="F379" s="158"/>
      <c r="G379" s="159">
        <f ca="1">IFERROR(NOW()-F379,"")</f>
        <v>45963.405354513889</v>
      </c>
      <c r="H379" s="158"/>
      <c r="I379" s="157" t="str">
        <f>IFERROR(VLOOKUP(D379,DB!A:F,6,0),"")</f>
        <v/>
      </c>
      <c r="J379" s="157" t="str">
        <f>IFERROR(VLOOKUP(D379,DB!A:G,7,0),"")</f>
        <v/>
      </c>
      <c r="K379" s="157"/>
      <c r="L379" s="157" t="str">
        <f>IFERROR(VLOOKUP(D379,DB!A:I,9,0),"")</f>
        <v/>
      </c>
    </row>
    <row r="380" spans="1:12" ht="15">
      <c r="A380" s="157"/>
      <c r="B380" s="157" t="str">
        <f>IFERROR(VLOOKUP(D380,DB!A:K,11,0),"")</f>
        <v/>
      </c>
      <c r="C380" s="157"/>
      <c r="D380" s="157"/>
      <c r="E380" s="157"/>
      <c r="F380" s="158"/>
      <c r="G380" s="159">
        <f ca="1">IFERROR(NOW()-F380,"")</f>
        <v>45963.405354513889</v>
      </c>
      <c r="H380" s="158"/>
      <c r="I380" s="157" t="str">
        <f>IFERROR(VLOOKUP(D380,DB!A:F,6,0),"")</f>
        <v/>
      </c>
      <c r="J380" s="157" t="str">
        <f>IFERROR(VLOOKUP(D380,DB!A:G,7,0),"")</f>
        <v/>
      </c>
      <c r="K380" s="157"/>
      <c r="L380" s="157" t="str">
        <f>IFERROR(VLOOKUP(D380,DB!A:I,9,0),"")</f>
        <v/>
      </c>
    </row>
    <row r="381" spans="1:12" ht="15">
      <c r="A381" s="157"/>
      <c r="B381" s="157" t="str">
        <f>IFERROR(VLOOKUP(D381,DB!A:K,11,0),"")</f>
        <v/>
      </c>
      <c r="C381" s="157"/>
      <c r="D381" s="157"/>
      <c r="E381" s="157"/>
      <c r="F381" s="158"/>
      <c r="G381" s="159">
        <f ca="1">IFERROR(NOW()-F381,"")</f>
        <v>45963.405354513889</v>
      </c>
      <c r="H381" s="158"/>
      <c r="I381" s="157" t="str">
        <f>IFERROR(VLOOKUP(D381,DB!A:F,6,0),"")</f>
        <v/>
      </c>
      <c r="J381" s="157" t="str">
        <f>IFERROR(VLOOKUP(D381,DB!A:G,7,0),"")</f>
        <v/>
      </c>
      <c r="K381" s="157"/>
      <c r="L381" s="157" t="str">
        <f>IFERROR(VLOOKUP(D381,DB!A:I,9,0),"")</f>
        <v/>
      </c>
    </row>
    <row r="382" spans="1:12" ht="15">
      <c r="A382" s="157"/>
      <c r="B382" s="157" t="str">
        <f>IFERROR(VLOOKUP(D382,DB!A:K,11,0),"")</f>
        <v/>
      </c>
      <c r="C382" s="157"/>
      <c r="D382" s="157"/>
      <c r="E382" s="157"/>
      <c r="F382" s="158"/>
      <c r="G382" s="159">
        <f ca="1">IFERROR(NOW()-F382,"")</f>
        <v>45963.405354513889</v>
      </c>
      <c r="H382" s="158"/>
      <c r="I382" s="157" t="str">
        <f>IFERROR(VLOOKUP(D382,DB!A:F,6,0),"")</f>
        <v/>
      </c>
      <c r="J382" s="157" t="str">
        <f>IFERROR(VLOOKUP(D382,DB!A:G,7,0),"")</f>
        <v/>
      </c>
      <c r="K382" s="157"/>
      <c r="L382" s="157" t="str">
        <f>IFERROR(VLOOKUP(D382,DB!A:I,9,0),"")</f>
        <v/>
      </c>
    </row>
    <row r="383" spans="1:12" ht="15">
      <c r="A383" s="157"/>
      <c r="B383" s="157" t="str">
        <f>IFERROR(VLOOKUP(D383,DB!A:K,11,0),"")</f>
        <v/>
      </c>
      <c r="C383" s="157"/>
      <c r="D383" s="157"/>
      <c r="E383" s="157"/>
      <c r="F383" s="158"/>
      <c r="G383" s="159">
        <f ca="1">IFERROR(NOW()-F383,"")</f>
        <v>45963.405354513889</v>
      </c>
      <c r="H383" s="158"/>
      <c r="I383" s="157" t="str">
        <f>IFERROR(VLOOKUP(D383,DB!A:F,6,0),"")</f>
        <v/>
      </c>
      <c r="J383" s="157" t="str">
        <f>IFERROR(VLOOKUP(D383,DB!A:G,7,0),"")</f>
        <v/>
      </c>
      <c r="K383" s="157"/>
      <c r="L383" s="157" t="str">
        <f>IFERROR(VLOOKUP(D383,DB!A:I,9,0),"")</f>
        <v/>
      </c>
    </row>
    <row r="384" spans="1:12" ht="15">
      <c r="A384" s="157"/>
      <c r="B384" s="157" t="str">
        <f>IFERROR(VLOOKUP(D384,DB!A:K,11,0),"")</f>
        <v/>
      </c>
      <c r="C384" s="157"/>
      <c r="D384" s="157"/>
      <c r="E384" s="157"/>
      <c r="F384" s="158"/>
      <c r="G384" s="159">
        <f ca="1">IFERROR(NOW()-F384,"")</f>
        <v>45963.405354513889</v>
      </c>
      <c r="H384" s="158"/>
      <c r="I384" s="157" t="str">
        <f>IFERROR(VLOOKUP(D384,DB!A:F,6,0),"")</f>
        <v/>
      </c>
      <c r="J384" s="157" t="str">
        <f>IFERROR(VLOOKUP(D384,DB!A:G,7,0),"")</f>
        <v/>
      </c>
      <c r="K384" s="157"/>
      <c r="L384" s="157" t="str">
        <f>IFERROR(VLOOKUP(D384,DB!A:I,9,0),"")</f>
        <v/>
      </c>
    </row>
    <row r="385" spans="1:12" ht="15">
      <c r="A385" s="157"/>
      <c r="B385" s="157" t="str">
        <f>IFERROR(VLOOKUP(D385,DB!A:K,11,0),"")</f>
        <v/>
      </c>
      <c r="C385" s="157"/>
      <c r="D385" s="157"/>
      <c r="E385" s="157"/>
      <c r="F385" s="158"/>
      <c r="G385" s="159">
        <f ca="1">IFERROR(NOW()-F385,"")</f>
        <v>45963.405354513889</v>
      </c>
      <c r="H385" s="158"/>
      <c r="I385" s="157" t="str">
        <f>IFERROR(VLOOKUP(D385,DB!A:F,6,0),"")</f>
        <v/>
      </c>
      <c r="J385" s="157" t="str">
        <f>IFERROR(VLOOKUP(D385,DB!A:G,7,0),"")</f>
        <v/>
      </c>
      <c r="K385" s="157"/>
      <c r="L385" s="157" t="str">
        <f>IFERROR(VLOOKUP(D385,DB!A:I,9,0),"")</f>
        <v/>
      </c>
    </row>
    <row r="386" spans="1:12" ht="15"/>
    <row r="387" spans="1:12" ht="15"/>
    <row r="388" spans="1:12" ht="15"/>
    <row r="389" spans="1:12" ht="15"/>
    <row r="390" spans="1:12" ht="15"/>
    <row r="391" spans="1:12" ht="15"/>
    <row r="392" spans="1:12" ht="15"/>
    <row r="393" spans="1:12" ht="15"/>
    <row r="394" spans="1:12" ht="15"/>
    <row r="395" spans="1:12" ht="15"/>
    <row r="396" spans="1:12" ht="15"/>
    <row r="397" spans="1:12" ht="15"/>
    <row r="398" spans="1:12" ht="15"/>
    <row r="399" spans="1:12" ht="15"/>
    <row r="400" spans="1:12"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5" ht="15"/>
    <row r="496" ht="15"/>
    <row r="498" ht="15"/>
    <row r="499" ht="15"/>
    <row r="500" ht="15"/>
    <row r="501" ht="15"/>
    <row r="503" ht="15"/>
    <row r="504" ht="15"/>
    <row r="511" ht="15"/>
    <row r="512" ht="15"/>
    <row r="513" ht="15"/>
    <row r="514" ht="15"/>
    <row r="515" ht="15"/>
    <row r="516" ht="15"/>
    <row r="519" ht="15"/>
    <row r="520" ht="15"/>
    <row r="521" ht="15"/>
    <row r="522" ht="15"/>
    <row r="523" ht="15"/>
    <row r="524" ht="15"/>
    <row r="525" ht="15"/>
    <row r="526" ht="15"/>
    <row r="527" ht="15"/>
    <row r="528" ht="15"/>
    <row r="529" ht="15"/>
    <row r="530"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6" ht="15"/>
    <row r="587" ht="15"/>
    <row r="624" ht="15"/>
    <row r="625" ht="15"/>
    <row r="626" ht="15"/>
    <row r="627" ht="15"/>
    <row r="628" ht="15"/>
    <row r="629" ht="15"/>
    <row r="630" ht="15"/>
    <row r="631" ht="15"/>
    <row r="632" ht="15"/>
    <row r="633"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4" ht="15"/>
    <row r="715" ht="15"/>
    <row r="716" ht="15"/>
    <row r="718" ht="15"/>
    <row r="719"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2" ht="15"/>
    <row r="753" ht="15"/>
    <row r="923" ht="15"/>
    <row r="924" ht="15"/>
    <row r="925" ht="15"/>
    <row r="926" ht="15"/>
    <row r="927" ht="15"/>
    <row r="928" ht="15"/>
    <row r="934" ht="15"/>
    <row r="935" ht="15"/>
    <row r="936" ht="15"/>
    <row r="937" ht="15"/>
    <row r="938" ht="15"/>
    <row r="939" ht="15"/>
    <row r="940"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1" ht="15"/>
    <row r="992" ht="15"/>
    <row r="998" ht="15"/>
    <row r="999" ht="15"/>
    <row r="1001" ht="15"/>
    <row r="1002" ht="15"/>
    <row r="1003" ht="15"/>
    <row r="1004" ht="15"/>
    <row r="1005" ht="15"/>
    <row r="1006" ht="15"/>
    <row r="1007" ht="15"/>
    <row r="1009" ht="15"/>
    <row r="1010" ht="15"/>
    <row r="1011"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47" ht="15"/>
    <row r="1048" ht="15"/>
    <row r="1049" ht="15"/>
    <row r="1056" ht="15"/>
    <row r="1057" ht="15"/>
    <row r="1058" ht="15"/>
    <row r="1059" ht="15"/>
    <row r="1060" ht="15"/>
    <row r="1061" ht="15"/>
    <row r="1062" ht="15"/>
    <row r="1063" ht="15"/>
    <row r="1064" ht="15"/>
    <row r="1065" ht="15"/>
    <row r="1066" ht="15"/>
    <row r="1067" ht="15"/>
    <row r="1068" ht="15"/>
    <row r="1069" ht="15"/>
    <row r="1070" ht="15"/>
    <row r="1071" ht="15"/>
    <row r="1072" ht="15"/>
    <row r="1073" ht="15"/>
    <row r="1074" ht="15"/>
    <row r="1075" ht="15"/>
    <row r="1076" ht="15"/>
    <row r="1077" ht="15"/>
    <row r="1080" ht="15"/>
    <row r="1081" ht="15"/>
    <row r="1082" ht="15"/>
    <row r="1083" ht="15"/>
    <row r="1084" ht="15"/>
    <row r="1085" ht="15"/>
    <row r="1086" ht="15"/>
    <row r="1087" ht="15"/>
    <row r="1088" ht="15"/>
    <row r="1089" ht="15"/>
    <row r="1090" ht="15"/>
    <row r="1091" ht="15"/>
    <row r="1092" ht="15"/>
    <row r="1093" ht="15"/>
    <row r="1095" ht="15"/>
    <row r="1096" ht="15"/>
    <row r="1097" ht="15"/>
    <row r="1098" ht="15"/>
    <row r="1099" ht="15"/>
    <row r="1100" ht="15"/>
    <row r="1101" ht="15"/>
    <row r="1102" ht="15"/>
    <row r="1103" ht="15"/>
    <row r="1104" ht="15"/>
    <row r="1105" ht="15"/>
    <row r="1106" ht="15"/>
    <row r="1109" ht="15"/>
    <row r="1110" ht="15"/>
    <row r="1111" ht="15"/>
    <row r="1112" ht="15"/>
    <row r="1113" ht="15"/>
    <row r="1114" ht="15"/>
    <row r="1115" ht="15"/>
    <row r="1117" ht="15"/>
    <row r="1118" ht="15"/>
    <row r="1119" ht="15"/>
    <row r="1120" ht="15"/>
    <row r="1121" ht="15"/>
    <row r="1122" ht="15"/>
    <row r="1123" ht="15"/>
    <row r="1124" ht="15"/>
    <row r="1125" ht="15"/>
    <row r="1126" ht="15"/>
    <row r="1127" ht="15"/>
    <row r="1129" ht="15"/>
    <row r="1130" ht="15"/>
    <row r="1131" ht="15"/>
    <row r="1132" ht="15"/>
    <row r="1133" ht="15"/>
    <row r="1134" ht="15"/>
    <row r="1135" ht="15"/>
    <row r="1136" ht="15"/>
    <row r="1137" ht="15"/>
    <row r="1138" ht="15"/>
    <row r="1146" ht="15"/>
    <row r="1147" ht="15"/>
    <row r="1150" ht="15"/>
    <row r="1151" ht="15"/>
    <row r="1152" ht="15"/>
    <row r="1153" ht="15"/>
    <row r="1154" ht="15"/>
    <row r="1155" ht="15"/>
    <row r="1156" ht="15"/>
    <row r="1157" ht="15"/>
    <row r="1160" ht="15"/>
    <row r="1161" ht="15"/>
    <row r="1162" ht="15"/>
    <row r="1163" ht="15"/>
    <row r="1164" ht="15"/>
    <row r="1165" ht="15"/>
    <row r="1166" ht="15"/>
    <row r="1167" ht="15"/>
    <row r="1168" ht="15"/>
    <row r="1169" ht="15"/>
    <row r="1170" ht="15"/>
    <row r="1171" ht="15"/>
    <row r="1173" ht="15"/>
    <row r="1174" ht="15"/>
    <row r="1175" ht="15"/>
    <row r="1178" ht="15"/>
    <row r="1180" ht="15"/>
    <row r="1182" ht="15"/>
    <row r="1185" ht="15"/>
    <row r="1186" ht="15"/>
    <row r="1187" ht="15"/>
    <row r="1189" ht="15"/>
    <row r="1191" ht="15"/>
    <row r="1192" ht="15"/>
    <row r="1193" ht="15"/>
    <row r="1194" ht="15"/>
    <row r="1195" ht="15"/>
    <row r="1197" ht="15"/>
    <row r="1198" ht="15"/>
    <row r="1199" ht="15"/>
    <row r="1200" ht="15"/>
    <row r="1202" ht="15"/>
    <row r="1204" ht="15"/>
    <row r="1205" ht="15"/>
    <row r="1207" ht="15"/>
    <row r="1208" ht="15"/>
    <row r="1209" ht="15"/>
    <row r="1210" ht="15"/>
    <row r="1212" ht="15"/>
    <row r="1214" ht="15"/>
    <row r="1215" ht="15"/>
    <row r="1216" ht="15"/>
    <row r="1217" ht="15"/>
    <row r="1219" ht="15"/>
    <row r="1220" ht="15"/>
    <row r="1221" ht="15"/>
    <row r="1222" ht="15"/>
    <row r="1223" ht="15"/>
    <row r="1224" ht="15"/>
    <row r="1225" ht="15"/>
    <row r="1228" ht="15"/>
    <row r="1230" ht="15"/>
    <row r="1231" ht="15"/>
    <row r="1232" ht="15"/>
    <row r="1233" ht="15"/>
    <row r="1234" ht="15"/>
    <row r="1235" ht="15"/>
    <row r="1236" ht="15"/>
    <row r="1237" ht="15"/>
    <row r="1240" ht="15"/>
    <row r="1241" ht="15"/>
    <row r="1243" ht="15"/>
    <row r="1245" ht="15"/>
    <row r="1246" ht="15"/>
    <row r="1247" ht="15"/>
    <row r="1248" ht="15"/>
    <row r="1249" ht="15"/>
    <row r="1253" ht="15"/>
    <row r="1254" ht="15"/>
    <row r="1256" ht="15"/>
    <row r="1257" ht="15"/>
    <row r="1260" ht="15"/>
    <row r="1261" ht="15"/>
    <row r="1265" ht="15"/>
    <row r="1272" ht="15"/>
    <row r="1274" ht="15"/>
    <row r="1275" ht="15"/>
  </sheetData>
  <dataValidations count="2">
    <dataValidation allowBlank="1" showInputMessage="1" showErrorMessage="1" sqref="E1" xr:uid="{920C6338-E771-4DAE-8C89-92A9093EA4DE}"/>
    <dataValidation type="list" allowBlank="1" showInputMessage="1" showErrorMessage="1" sqref="E2:E38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59"/>
  <sheetViews>
    <sheetView workbookViewId="0">
      <selection activeCell="D4" sqref="D4"/>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03" t="s">
        <v>39133</v>
      </c>
      <c r="B2" s="102" t="str">
        <f>IFERROR(VLOOKUP(D2,DB!A:K,11,0),"")</f>
        <v>R6</v>
      </c>
      <c r="C2" s="104">
        <v>1</v>
      </c>
      <c r="D2" s="102" t="s">
        <v>34850</v>
      </c>
      <c r="E2" s="102" t="s">
        <v>39134</v>
      </c>
      <c r="F2" s="106">
        <v>45963.042118055557</v>
      </c>
      <c r="G2" s="76">
        <f ca="1">IFERROR(NOW()-F2,"-")</f>
        <v>0.36323645833181217</v>
      </c>
      <c r="H2" s="106">
        <v>45963.010358796295</v>
      </c>
      <c r="I2" s="102" t="str">
        <f>IFERROR(VLOOKUP(D2,DB!A:F,6,0),"")</f>
        <v>SCECO</v>
      </c>
      <c r="J2" s="102" t="str">
        <f>IFERROR(VLOOKUP(D2,DB!A:G,7,0),"")</f>
        <v>In progress</v>
      </c>
      <c r="K2" s="107" t="s">
        <v>39135</v>
      </c>
      <c r="L2" s="108" t="str">
        <f>IFERROR(VLOOKUP(D2,DB!A:I,9,0),"")</f>
        <v>Latis</v>
      </c>
    </row>
    <row r="3" spans="1:16383" ht="31.5" customHeight="1">
      <c r="A3" s="103" t="s">
        <v>39136</v>
      </c>
      <c r="B3" s="102" t="str">
        <f>IFERROR(VLOOKUP(D3,DB!A:K,11,0),"")</f>
        <v>R6</v>
      </c>
      <c r="C3" s="104">
        <v>1</v>
      </c>
      <c r="D3" s="102" t="s">
        <v>33746</v>
      </c>
      <c r="E3" s="102" t="s">
        <v>39021</v>
      </c>
      <c r="F3" s="106">
        <v>45963.3752662037</v>
      </c>
      <c r="G3" s="76">
        <f ca="1">IFERROR(NOW()-F3,"-")</f>
        <v>3.0088310188148171E-2</v>
      </c>
      <c r="H3" s="106">
        <v>45963.36959490741</v>
      </c>
      <c r="I3" s="102" t="str">
        <f>IFERROR(VLOOKUP(D3,DB!A:F,6,0),"")</f>
        <v>SCECO</v>
      </c>
      <c r="J3" s="102" t="str">
        <f>IFERROR(VLOOKUP(D3,DB!A:G,7,0),"")</f>
        <v>Dead</v>
      </c>
      <c r="K3" s="107" t="s">
        <v>39137</v>
      </c>
      <c r="L3" s="108" t="str">
        <f>IFERROR(VLOOKUP(D3,DB!A:I,9,0),"")</f>
        <v>Latis</v>
      </c>
    </row>
    <row r="4" spans="1:16383" ht="31.5" customHeight="1">
      <c r="A4" s="103" t="s">
        <v>39138</v>
      </c>
      <c r="B4" s="102" t="str">
        <f>IFERROR(VLOOKUP(D4,DB!A:K,11,0),"")</f>
        <v>R6</v>
      </c>
      <c r="C4" s="104">
        <v>1</v>
      </c>
      <c r="D4" s="102" t="s">
        <v>34462</v>
      </c>
      <c r="E4" s="102" t="s">
        <v>39021</v>
      </c>
      <c r="F4" s="106">
        <v>45963.380370370367</v>
      </c>
      <c r="G4" s="76">
        <f ca="1">IFERROR(NOW()-F4,"-")</f>
        <v>2.4984143521578517E-2</v>
      </c>
      <c r="H4" s="106">
        <v>45963.374699074076</v>
      </c>
      <c r="I4" s="102" t="str">
        <f>IFERROR(VLOOKUP(D4,DB!A:F,6,0),"")</f>
        <v>SCECO</v>
      </c>
      <c r="J4" s="102" t="str">
        <f>IFERROR(VLOOKUP(D4,DB!A:G,7,0),"")</f>
        <v>Vandalized</v>
      </c>
      <c r="K4" s="107" t="s">
        <v>39139</v>
      </c>
      <c r="L4" s="108" t="str">
        <f>IFERROR(VLOOKUP(D4,DB!A:I,9,0),"")</f>
        <v>Latis</v>
      </c>
    </row>
    <row r="5" spans="1:16383" ht="31.5" customHeight="1">
      <c r="A5" s="103"/>
      <c r="B5" s="102" t="str">
        <f>IFERROR(VLOOKUP(D5,DB!A:K,11,0),"")</f>
        <v/>
      </c>
      <c r="C5" s="104"/>
      <c r="D5" s="102"/>
      <c r="E5" s="102"/>
      <c r="F5" s="106"/>
      <c r="G5" s="76">
        <f ca="1">IFERROR(NOW()-F5,"-")</f>
        <v>45963.405354513889</v>
      </c>
      <c r="H5" s="106"/>
      <c r="I5" s="102" t="str">
        <f>IFERROR(VLOOKUP(D5,DB!A:F,6,0),"")</f>
        <v/>
      </c>
      <c r="J5" s="102" t="str">
        <f>IFERROR(VLOOKUP(D5,DB!A:G,7,0),"")</f>
        <v/>
      </c>
      <c r="K5" s="107"/>
      <c r="L5" s="108" t="str">
        <f>IFERROR(VLOOKUP(D5,DB!A:I,9,0),"")</f>
        <v/>
      </c>
    </row>
    <row r="6" spans="1:16383" ht="31.5" customHeight="1">
      <c r="A6" s="103"/>
      <c r="B6" s="102" t="str">
        <f>IFERROR(VLOOKUP(D6,DB!A:K,11,0),"")</f>
        <v/>
      </c>
      <c r="C6" s="104"/>
      <c r="D6" s="102"/>
      <c r="E6" s="102"/>
      <c r="F6" s="106"/>
      <c r="G6" s="76">
        <f ca="1">IFERROR(NOW()-F6,"-")</f>
        <v>45963.405354513889</v>
      </c>
      <c r="H6" s="106"/>
      <c r="I6" s="102" t="str">
        <f>IFERROR(VLOOKUP(D6,DB!A:F,6,0),"")</f>
        <v/>
      </c>
      <c r="J6" s="102" t="str">
        <f>IFERROR(VLOOKUP(D6,DB!A:G,7,0),"")</f>
        <v/>
      </c>
      <c r="K6" s="107"/>
      <c r="L6" s="108" t="str">
        <f>IFERROR(VLOOKUP(D6,DB!A:I,9,0),"")</f>
        <v/>
      </c>
    </row>
    <row r="7" spans="1:16383" ht="31.5" customHeight="1">
      <c r="A7" s="103"/>
      <c r="B7" s="102" t="str">
        <f>IFERROR(VLOOKUP(D7,DB!A:K,11,0),"")</f>
        <v/>
      </c>
      <c r="C7" s="104"/>
      <c r="D7" s="102"/>
      <c r="E7" s="102"/>
      <c r="F7" s="106"/>
      <c r="G7" s="76">
        <f ca="1">IFERROR(NOW()-F7,"-")</f>
        <v>45963.405354513889</v>
      </c>
      <c r="H7" s="106"/>
      <c r="I7" s="102" t="str">
        <f>IFERROR(VLOOKUP(D7,DB!A:F,6,0),"")</f>
        <v/>
      </c>
      <c r="J7" s="102" t="str">
        <f>IFERROR(VLOOKUP(D7,DB!A:G,7,0),"")</f>
        <v/>
      </c>
      <c r="K7" s="107"/>
      <c r="L7" s="108" t="str">
        <f>IFERROR(VLOOKUP(D7,DB!A:I,9,0),"")</f>
        <v/>
      </c>
    </row>
    <row r="8" spans="1:16383" ht="31.5" customHeight="1">
      <c r="A8" s="103"/>
      <c r="B8" s="102" t="str">
        <f>IFERROR(VLOOKUP(D8,DB!A:K,11,0),"")</f>
        <v/>
      </c>
      <c r="C8" s="104"/>
      <c r="D8" s="102"/>
      <c r="E8" s="102"/>
      <c r="F8" s="106"/>
      <c r="G8" s="76">
        <f ca="1">IFERROR(NOW()-F8,"-")</f>
        <v>45963.405354513889</v>
      </c>
      <c r="H8" s="106"/>
      <c r="I8" s="102" t="str">
        <f>IFERROR(VLOOKUP(D8,DB!A:F,6,0),"")</f>
        <v/>
      </c>
      <c r="J8" s="102" t="str">
        <f>IFERROR(VLOOKUP(D8,DB!A:G,7,0),"")</f>
        <v/>
      </c>
      <c r="K8" s="107"/>
      <c r="L8" s="108" t="str">
        <f>IFERROR(VLOOKUP(D8,DB!A:I,9,0),"")</f>
        <v/>
      </c>
    </row>
    <row r="9" spans="1:16383" ht="31.5" customHeight="1">
      <c r="A9" s="103"/>
      <c r="B9" s="102" t="str">
        <f>IFERROR(VLOOKUP(D9,DB!A:K,11,0),"")</f>
        <v/>
      </c>
      <c r="C9" s="104"/>
      <c r="D9" s="102"/>
      <c r="E9" s="102"/>
      <c r="F9" s="106"/>
      <c r="G9" s="76">
        <f ca="1">IFERROR(NOW()-F9,"-")</f>
        <v>45963.405354513889</v>
      </c>
      <c r="H9" s="106"/>
      <c r="I9" s="102" t="str">
        <f>IFERROR(VLOOKUP(D9,DB!A:F,6,0),"")</f>
        <v/>
      </c>
      <c r="J9" s="102" t="str">
        <f>IFERROR(VLOOKUP(D9,DB!A:G,7,0),"")</f>
        <v/>
      </c>
      <c r="K9" s="107"/>
      <c r="L9" s="108" t="str">
        <f>IFERROR(VLOOKUP(D9,DB!A:I,9,0),"")</f>
        <v/>
      </c>
    </row>
    <row r="10" spans="1:16383" ht="31.5" customHeight="1">
      <c r="A10" s="103"/>
      <c r="B10" s="102" t="str">
        <f>IFERROR(VLOOKUP(D10,DB!A:K,11,0),"")</f>
        <v/>
      </c>
      <c r="C10" s="104"/>
      <c r="D10" s="102"/>
      <c r="E10" s="102"/>
      <c r="F10" s="106"/>
      <c r="G10" s="76">
        <f ca="1">IFERROR(NOW()-F10,"-")</f>
        <v>45963.405354513889</v>
      </c>
      <c r="H10" s="106"/>
      <c r="I10" s="102" t="str">
        <f>IFERROR(VLOOKUP(D10,DB!A:F,6,0),"")</f>
        <v/>
      </c>
      <c r="J10" s="102" t="str">
        <f>IFERROR(VLOOKUP(D10,DB!A:G,7,0),"")</f>
        <v/>
      </c>
      <c r="K10" s="107"/>
      <c r="L10" s="108" t="str">
        <f>IFERROR(VLOOKUP(D10,DB!A:I,9,0),"")</f>
        <v/>
      </c>
    </row>
    <row r="11" spans="1:16383" ht="31.5" customHeight="1">
      <c r="A11" s="103"/>
      <c r="B11" s="102" t="str">
        <f>IFERROR(VLOOKUP(D11,DB!A:K,11,0),"")</f>
        <v/>
      </c>
      <c r="C11" s="104"/>
      <c r="D11" s="102"/>
      <c r="E11" s="102"/>
      <c r="F11" s="106"/>
      <c r="G11" s="76">
        <f ca="1">IFERROR(NOW()-F11,"-")</f>
        <v>45963.405354513889</v>
      </c>
      <c r="H11" s="106"/>
      <c r="I11" s="102" t="str">
        <f>IFERROR(VLOOKUP(D11,DB!A:F,6,0),"")</f>
        <v/>
      </c>
      <c r="J11" s="102" t="str">
        <f>IFERROR(VLOOKUP(D11,DB!A:G,7,0),"")</f>
        <v/>
      </c>
      <c r="K11" s="107"/>
      <c r="L11" s="108" t="str">
        <f>IFERROR(VLOOKUP(D11,DB!A:I,9,0),"")</f>
        <v/>
      </c>
    </row>
    <row r="12" spans="1:16383" ht="31.5" customHeight="1">
      <c r="A12" s="103"/>
      <c r="B12" s="102" t="str">
        <f>IFERROR(VLOOKUP(D12,DB!A:K,11,0),"")</f>
        <v/>
      </c>
      <c r="C12" s="104"/>
      <c r="D12" s="102"/>
      <c r="E12" s="102"/>
      <c r="F12" s="106"/>
      <c r="G12" s="76">
        <f ca="1">IFERROR(NOW()-F12,"-")</f>
        <v>45963.405354513889</v>
      </c>
      <c r="H12" s="106"/>
      <c r="I12" s="102" t="str">
        <f>IFERROR(VLOOKUP(D12,DB!A:F,6,0),"")</f>
        <v/>
      </c>
      <c r="J12" s="102" t="str">
        <f>IFERROR(VLOOKUP(D12,DB!A:G,7,0),"")</f>
        <v/>
      </c>
      <c r="K12" s="107"/>
      <c r="L12" s="108" t="str">
        <f>IFERROR(VLOOKUP(D12,DB!A:I,9,0),"")</f>
        <v/>
      </c>
    </row>
    <row r="13" spans="1:16383" ht="31.5" customHeight="1">
      <c r="A13" s="103"/>
      <c r="B13" s="102" t="str">
        <f>IFERROR(VLOOKUP(D13,DB!A:K,11,0),"")</f>
        <v/>
      </c>
      <c r="C13" s="104"/>
      <c r="D13" s="102"/>
      <c r="E13" s="102"/>
      <c r="F13" s="106"/>
      <c r="G13" s="76">
        <f ca="1">IFERROR(NOW()-F13,"-")</f>
        <v>45963.405354513889</v>
      </c>
      <c r="H13" s="106"/>
      <c r="I13" s="102" t="str">
        <f>IFERROR(VLOOKUP(D13,DB!A:F,6,0),"")</f>
        <v/>
      </c>
      <c r="J13" s="102" t="str">
        <f>IFERROR(VLOOKUP(D13,DB!A:G,7,0),"")</f>
        <v/>
      </c>
      <c r="K13" s="107"/>
      <c r="L13" s="108" t="str">
        <f>IFERROR(VLOOKUP(D13,DB!A:I,9,0),"")</f>
        <v/>
      </c>
    </row>
    <row r="14" spans="1:16383" ht="31.5" customHeight="1">
      <c r="A14" s="170"/>
      <c r="B14" s="171" t="str">
        <f>IFERROR(VLOOKUP(D14,DB!A:K,11,0),"")</f>
        <v/>
      </c>
      <c r="C14" s="172"/>
      <c r="D14" s="171"/>
      <c r="E14" s="102"/>
      <c r="F14" s="173"/>
      <c r="G14" s="115">
        <f ca="1">IFERROR(NOW()-F14,"-")</f>
        <v>45963.405354513889</v>
      </c>
      <c r="H14" s="173"/>
      <c r="I14" s="171" t="str">
        <f>IFERROR(VLOOKUP(D14,DB!A:F,6,0),"")</f>
        <v/>
      </c>
      <c r="J14" s="171" t="str">
        <f>IFERROR(VLOOKUP(D14,DB!A:G,7,0),"")</f>
        <v/>
      </c>
      <c r="K14" s="174"/>
      <c r="L14" s="175" t="str">
        <f>IFERROR(VLOOKUP(D14,DB!A:I,9,0),"")</f>
        <v/>
      </c>
    </row>
    <row r="15" spans="1:16383" ht="31.5" customHeight="1">
      <c r="A15" s="170"/>
      <c r="B15" s="171" t="str">
        <f>IFERROR(VLOOKUP(D15,DB!A:K,11,0),"")</f>
        <v/>
      </c>
      <c r="C15" s="172"/>
      <c r="D15" s="171"/>
      <c r="E15" s="102"/>
      <c r="F15" s="173"/>
      <c r="G15" s="115">
        <f ca="1">IFERROR(NOW()-F15,"-")</f>
        <v>45963.405354513889</v>
      </c>
      <c r="H15" s="173"/>
      <c r="I15" s="171" t="str">
        <f>IFERROR(VLOOKUP(D15,DB!A:F,6,0),"")</f>
        <v/>
      </c>
      <c r="J15" s="171" t="str">
        <f>IFERROR(VLOOKUP(D15,DB!A:G,7,0),"")</f>
        <v/>
      </c>
      <c r="K15" s="174"/>
      <c r="L15" s="175" t="str">
        <f>IFERROR(VLOOKUP(D15,DB!A:I,9,0),"")</f>
        <v/>
      </c>
    </row>
    <row r="16" spans="1:16383" ht="31.5" customHeight="1">
      <c r="A16" s="170"/>
      <c r="B16" s="171" t="str">
        <f>IFERROR(VLOOKUP(D16,DB!A:K,11,0),"")</f>
        <v/>
      </c>
      <c r="C16" s="172"/>
      <c r="D16" s="171"/>
      <c r="E16" s="102"/>
      <c r="F16" s="173"/>
      <c r="G16" s="115">
        <f ca="1">IFERROR(NOW()-F16,"-")</f>
        <v>45963.405354513889</v>
      </c>
      <c r="H16" s="173"/>
      <c r="I16" s="171" t="str">
        <f>IFERROR(VLOOKUP(D16,DB!A:F,6,0),"")</f>
        <v/>
      </c>
      <c r="J16" s="171" t="str">
        <f>IFERROR(VLOOKUP(D16,DB!A:G,7,0),"")</f>
        <v/>
      </c>
      <c r="K16" s="174"/>
      <c r="L16" s="175" t="str">
        <f>IFERROR(VLOOKUP(D16,DB!A:I,9,0),"")</f>
        <v/>
      </c>
    </row>
    <row r="17" spans="1:12" ht="31.5" customHeight="1">
      <c r="A17" s="170"/>
      <c r="B17" s="171" t="str">
        <f>IFERROR(VLOOKUP(D17,DB!A:K,11,0),"")</f>
        <v/>
      </c>
      <c r="C17" s="172"/>
      <c r="D17" s="171"/>
      <c r="E17" s="102"/>
      <c r="F17" s="173"/>
      <c r="G17" s="115">
        <f ca="1">IFERROR(NOW()-F17,"-")</f>
        <v>45963.405354513889</v>
      </c>
      <c r="H17" s="173"/>
      <c r="I17" s="171" t="str">
        <f>IFERROR(VLOOKUP(D17,DB!A:F,6,0),"")</f>
        <v/>
      </c>
      <c r="J17" s="171" t="str">
        <f>IFERROR(VLOOKUP(D17,DB!A:G,7,0),"")</f>
        <v/>
      </c>
      <c r="K17" s="174"/>
      <c r="L17" s="175" t="str">
        <f>IFERROR(VLOOKUP(D17,DB!A:I,9,0),"")</f>
        <v/>
      </c>
    </row>
    <row r="18" spans="1:12" ht="31.5" customHeight="1">
      <c r="A18" s="170"/>
      <c r="B18" s="171" t="str">
        <f>IFERROR(VLOOKUP(D18,DB!A:K,11,0),"")</f>
        <v/>
      </c>
      <c r="C18" s="172"/>
      <c r="D18" s="171"/>
      <c r="E18" s="102"/>
      <c r="F18" s="173"/>
      <c r="G18" s="115">
        <f ca="1">IFERROR(NOW()-F18,"-")</f>
        <v>45963.405354513889</v>
      </c>
      <c r="H18" s="173"/>
      <c r="I18" s="171" t="str">
        <f>IFERROR(VLOOKUP(D18,DB!A:F,6,0),"")</f>
        <v/>
      </c>
      <c r="J18" s="171" t="str">
        <f>IFERROR(VLOOKUP(D18,DB!A:G,7,0),"")</f>
        <v/>
      </c>
      <c r="K18" s="174"/>
      <c r="L18" s="175" t="str">
        <f>IFERROR(VLOOKUP(D18,DB!A:I,9,0),"")</f>
        <v/>
      </c>
    </row>
    <row r="19" spans="1:12" ht="31.5" customHeight="1">
      <c r="A19" s="170"/>
      <c r="B19" s="171" t="str">
        <f>IFERROR(VLOOKUP(D19,DB!A:K,11,0),"")</f>
        <v/>
      </c>
      <c r="C19" s="172"/>
      <c r="D19" s="171"/>
      <c r="E19" s="102"/>
      <c r="F19" s="173"/>
      <c r="G19" s="115">
        <f ca="1">IFERROR(NOW()-F19,"-")</f>
        <v>45963.405354513889</v>
      </c>
      <c r="H19" s="173"/>
      <c r="I19" s="171" t="str">
        <f>IFERROR(VLOOKUP(D19,DB!A:F,6,0),"")</f>
        <v/>
      </c>
      <c r="J19" s="171" t="str">
        <f>IFERROR(VLOOKUP(D19,DB!A:G,7,0),"")</f>
        <v/>
      </c>
      <c r="K19" s="174"/>
      <c r="L19" s="175" t="str">
        <f>IFERROR(VLOOKUP(D19,DB!A:I,9,0),"")</f>
        <v/>
      </c>
    </row>
    <row r="20" spans="1:12" ht="31.5" customHeight="1">
      <c r="A20" s="170"/>
      <c r="B20" s="171" t="str">
        <f>IFERROR(VLOOKUP(D20,DB!A:K,11,0),"")</f>
        <v/>
      </c>
      <c r="C20" s="172"/>
      <c r="D20" s="171"/>
      <c r="E20" s="102"/>
      <c r="F20" s="173"/>
      <c r="G20" s="115">
        <f ca="1">IFERROR(NOW()-F20,"-")</f>
        <v>45963.405354513889</v>
      </c>
      <c r="H20" s="173"/>
      <c r="I20" s="171" t="str">
        <f>IFERROR(VLOOKUP(D20,DB!A:F,6,0),"")</f>
        <v/>
      </c>
      <c r="J20" s="171" t="str">
        <f>IFERROR(VLOOKUP(D20,DB!A:G,7,0),"")</f>
        <v/>
      </c>
      <c r="K20" s="174"/>
      <c r="L20" s="175" t="str">
        <f>IFERROR(VLOOKUP(D20,DB!A:I,9,0),"")</f>
        <v/>
      </c>
    </row>
    <row r="21" spans="1:12" ht="31.5" customHeight="1">
      <c r="A21" s="170"/>
      <c r="B21" s="171" t="str">
        <f>IFERROR(VLOOKUP(D21,DB!A:K,11,0),"")</f>
        <v/>
      </c>
      <c r="C21" s="172"/>
      <c r="D21" s="171"/>
      <c r="E21" s="102"/>
      <c r="F21" s="173"/>
      <c r="G21" s="115">
        <f ca="1">IFERROR(NOW()-F21,"-")</f>
        <v>45963.405354513889</v>
      </c>
      <c r="H21" s="173"/>
      <c r="I21" s="171" t="str">
        <f>IFERROR(VLOOKUP(D21,DB!A:F,6,0),"")</f>
        <v/>
      </c>
      <c r="J21" s="171" t="str">
        <f>IFERROR(VLOOKUP(D21,DB!A:G,7,0),"")</f>
        <v/>
      </c>
      <c r="K21" s="174"/>
      <c r="L21" s="175" t="str">
        <f>IFERROR(VLOOKUP(D21,DB!A:I,9,0),"")</f>
        <v/>
      </c>
    </row>
    <row r="22" spans="1:12" ht="31.5" customHeight="1">
      <c r="A22" s="170"/>
      <c r="B22" s="171" t="str">
        <f>IFERROR(VLOOKUP(D22,DB!A:K,11,0),"")</f>
        <v/>
      </c>
      <c r="C22" s="172"/>
      <c r="D22" s="171"/>
      <c r="E22" s="102"/>
      <c r="F22" s="173"/>
      <c r="G22" s="115">
        <f ca="1">IFERROR(NOW()-F22,"-")</f>
        <v>45963.405354513889</v>
      </c>
      <c r="H22" s="173"/>
      <c r="I22" s="171" t="str">
        <f>IFERROR(VLOOKUP(D22,DB!A:F,6,0),"")</f>
        <v/>
      </c>
      <c r="J22" s="171" t="str">
        <f>IFERROR(VLOOKUP(D22,DB!A:G,7,0),"")</f>
        <v/>
      </c>
      <c r="K22" s="174"/>
      <c r="L22" s="175" t="str">
        <f>IFERROR(VLOOKUP(D22,DB!A:I,9,0),"")</f>
        <v/>
      </c>
    </row>
    <row r="23" spans="1:12" ht="31.5" customHeight="1">
      <c r="A23" s="170"/>
      <c r="B23" s="171" t="str">
        <f>IFERROR(VLOOKUP(D23,DB!A:K,11,0),"")</f>
        <v/>
      </c>
      <c r="C23" s="172"/>
      <c r="D23" s="171"/>
      <c r="E23" s="102"/>
      <c r="F23" s="173"/>
      <c r="G23" s="115">
        <f ca="1">IFERROR(NOW()-F23,"-")</f>
        <v>45963.405354513889</v>
      </c>
      <c r="H23" s="173"/>
      <c r="I23" s="171" t="str">
        <f>IFERROR(VLOOKUP(D23,DB!A:F,6,0),"")</f>
        <v/>
      </c>
      <c r="J23" s="171" t="str">
        <f>IFERROR(VLOOKUP(D23,DB!A:G,7,0),"")</f>
        <v/>
      </c>
      <c r="K23" s="174"/>
      <c r="L23" s="175" t="str">
        <f>IFERROR(VLOOKUP(D23,DB!A:I,9,0),"")</f>
        <v/>
      </c>
    </row>
    <row r="24" spans="1:12" ht="31.5" customHeight="1">
      <c r="A24" s="170"/>
      <c r="B24" s="171" t="str">
        <f>IFERROR(VLOOKUP(D24,DB!A:K,11,0),"")</f>
        <v/>
      </c>
      <c r="C24" s="172"/>
      <c r="D24" s="171"/>
      <c r="E24" s="102"/>
      <c r="F24" s="173"/>
      <c r="G24" s="115">
        <f ca="1">IFERROR(NOW()-F24,"-")</f>
        <v>45963.405354513889</v>
      </c>
      <c r="H24" s="173"/>
      <c r="I24" s="171" t="str">
        <f>IFERROR(VLOOKUP(D24,DB!A:F,6,0),"")</f>
        <v/>
      </c>
      <c r="J24" s="171" t="str">
        <f>IFERROR(VLOOKUP(D24,DB!A:G,7,0),"")</f>
        <v/>
      </c>
      <c r="K24" s="174"/>
      <c r="L24" s="175" t="str">
        <f>IFERROR(VLOOKUP(D24,DB!A:I,9,0),"")</f>
        <v/>
      </c>
    </row>
    <row r="25" spans="1:12" ht="31.5" customHeight="1">
      <c r="A25" s="170"/>
      <c r="B25" s="171" t="str">
        <f>IFERROR(VLOOKUP(D25,DB!A:K,11,0),"")</f>
        <v/>
      </c>
      <c r="C25" s="172"/>
      <c r="D25" s="171"/>
      <c r="E25" s="102"/>
      <c r="F25" s="173"/>
      <c r="G25" s="115">
        <f ca="1">IFERROR(NOW()-F25,"-")</f>
        <v>45963.405354513889</v>
      </c>
      <c r="H25" s="173"/>
      <c r="I25" s="171" t="str">
        <f>IFERROR(VLOOKUP(D25,DB!A:F,6,0),"")</f>
        <v/>
      </c>
      <c r="J25" s="171" t="str">
        <f>IFERROR(VLOOKUP(D25,DB!A:G,7,0),"")</f>
        <v/>
      </c>
      <c r="K25" s="174"/>
      <c r="L25" s="175" t="str">
        <f>IFERROR(VLOOKUP(D25,DB!A:I,9,0),"")</f>
        <v/>
      </c>
    </row>
    <row r="26" spans="1:12" ht="31.5" customHeight="1">
      <c r="A26" s="170"/>
      <c r="B26" s="171" t="str">
        <f>IFERROR(VLOOKUP(D26,DB!A:K,11,0),"")</f>
        <v/>
      </c>
      <c r="C26" s="172"/>
      <c r="D26" s="171"/>
      <c r="E26" s="102"/>
      <c r="F26" s="173"/>
      <c r="G26" s="115">
        <f ca="1">IFERROR(NOW()-F26,"-")</f>
        <v>45963.405354513889</v>
      </c>
      <c r="H26" s="173"/>
      <c r="I26" s="171" t="str">
        <f>IFERROR(VLOOKUP(D26,DB!A:F,6,0),"")</f>
        <v/>
      </c>
      <c r="J26" s="171" t="str">
        <f>IFERROR(VLOOKUP(D26,DB!A:G,7,0),"")</f>
        <v/>
      </c>
      <c r="K26" s="174"/>
      <c r="L26" s="175" t="str">
        <f>IFERROR(VLOOKUP(D26,DB!A:I,9,0),"")</f>
        <v/>
      </c>
    </row>
    <row r="27" spans="1:12" ht="31.5" customHeight="1">
      <c r="A27" s="170"/>
      <c r="B27" s="171" t="str">
        <f>IFERROR(VLOOKUP(D27,DB!A:K,11,0),"")</f>
        <v/>
      </c>
      <c r="C27" s="172"/>
      <c r="D27" s="171"/>
      <c r="E27" s="102"/>
      <c r="F27" s="173"/>
      <c r="G27" s="115">
        <f ca="1">IFERROR(NOW()-F27,"-")</f>
        <v>45963.405354513889</v>
      </c>
      <c r="H27" s="173"/>
      <c r="I27" s="171" t="str">
        <f>IFERROR(VLOOKUP(D27,DB!A:F,6,0),"")</f>
        <v/>
      </c>
      <c r="J27" s="171" t="str">
        <f>IFERROR(VLOOKUP(D27,DB!A:G,7,0),"")</f>
        <v/>
      </c>
      <c r="K27" s="174"/>
      <c r="L27" s="175" t="str">
        <f>IFERROR(VLOOKUP(D27,DB!A:I,9,0),"")</f>
        <v/>
      </c>
    </row>
    <row r="28" spans="1:12" ht="31.5" customHeight="1">
      <c r="A28" s="170"/>
      <c r="B28" s="171" t="str">
        <f>IFERROR(VLOOKUP(D28,DB!A:K,11,0),"")</f>
        <v/>
      </c>
      <c r="C28" s="172"/>
      <c r="D28" s="171"/>
      <c r="E28" s="102"/>
      <c r="F28" s="173"/>
      <c r="G28" s="115">
        <f ca="1">IFERROR(NOW()-F28,"-")</f>
        <v>45963.405354513889</v>
      </c>
      <c r="H28" s="173"/>
      <c r="I28" s="171" t="str">
        <f>IFERROR(VLOOKUP(D28,DB!A:F,6,0),"")</f>
        <v/>
      </c>
      <c r="J28" s="171" t="str">
        <f>IFERROR(VLOOKUP(D28,DB!A:G,7,0),"")</f>
        <v/>
      </c>
      <c r="K28" s="174"/>
      <c r="L28" s="175" t="str">
        <f>IFERROR(VLOOKUP(D28,DB!A:I,9,0),"")</f>
        <v/>
      </c>
    </row>
    <row r="29" spans="1:12" ht="31.5" customHeight="1">
      <c r="A29" s="170"/>
      <c r="B29" s="171" t="str">
        <f>IFERROR(VLOOKUP(D29,DB!A:K,11,0),"")</f>
        <v/>
      </c>
      <c r="C29" s="172"/>
      <c r="D29" s="171"/>
      <c r="E29" s="102"/>
      <c r="F29" s="173"/>
      <c r="G29" s="115">
        <f ca="1">IFERROR(NOW()-F29,"-")</f>
        <v>45963.405354513889</v>
      </c>
      <c r="H29" s="173"/>
      <c r="I29" s="171" t="str">
        <f>IFERROR(VLOOKUP(D29,DB!A:F,6,0),"")</f>
        <v/>
      </c>
      <c r="J29" s="171" t="str">
        <f>IFERROR(VLOOKUP(D29,DB!A:G,7,0),"")</f>
        <v/>
      </c>
      <c r="K29" s="174"/>
      <c r="L29" s="175" t="str">
        <f>IFERROR(VLOOKUP(D29,DB!A:I,9,0),"")</f>
        <v/>
      </c>
    </row>
    <row r="30" spans="1:12" ht="31.5" customHeight="1">
      <c r="A30" s="170"/>
      <c r="B30" s="171" t="str">
        <f>IFERROR(VLOOKUP(D30,DB!A:K,11,0),"")</f>
        <v/>
      </c>
      <c r="C30" s="172"/>
      <c r="D30" s="171"/>
      <c r="E30" s="102"/>
      <c r="F30" s="173"/>
      <c r="G30" s="115">
        <f ca="1">IFERROR(NOW()-F30,"-")</f>
        <v>45963.405354513889</v>
      </c>
      <c r="H30" s="173"/>
      <c r="I30" s="171" t="str">
        <f>IFERROR(VLOOKUP(D30,DB!A:F,6,0),"")</f>
        <v/>
      </c>
      <c r="J30" s="171" t="str">
        <f>IFERROR(VLOOKUP(D30,DB!A:G,7,0),"")</f>
        <v/>
      </c>
      <c r="K30" s="174"/>
      <c r="L30" s="175" t="str">
        <f>IFERROR(VLOOKUP(D30,DB!A:I,9,0),"")</f>
        <v/>
      </c>
    </row>
    <row r="31" spans="1:12" ht="31.5" customHeight="1">
      <c r="A31" s="170"/>
      <c r="B31" s="171" t="str">
        <f>IFERROR(VLOOKUP(D31,DB!A:K,11,0),"")</f>
        <v/>
      </c>
      <c r="C31" s="172"/>
      <c r="D31" s="171"/>
      <c r="E31" s="102"/>
      <c r="F31" s="173"/>
      <c r="G31" s="115">
        <f ca="1">IFERROR(NOW()-F31,"-")</f>
        <v>45963.405354513889</v>
      </c>
      <c r="H31" s="173"/>
      <c r="I31" s="171" t="str">
        <f>IFERROR(VLOOKUP(D31,DB!A:F,6,0),"")</f>
        <v/>
      </c>
      <c r="J31" s="171" t="str">
        <f>IFERROR(VLOOKUP(D31,DB!A:G,7,0),"")</f>
        <v/>
      </c>
      <c r="K31" s="174"/>
      <c r="L31" s="175" t="str">
        <f>IFERROR(VLOOKUP(D31,DB!A:I,9,0),"")</f>
        <v/>
      </c>
    </row>
    <row r="32" spans="1:12" ht="31.5" customHeight="1">
      <c r="A32" s="170"/>
      <c r="B32" s="171" t="str">
        <f>IFERROR(VLOOKUP(D32,DB!A:K,11,0),"")</f>
        <v/>
      </c>
      <c r="C32" s="172"/>
      <c r="D32" s="171"/>
      <c r="E32" s="102"/>
      <c r="F32" s="173"/>
      <c r="G32" s="115">
        <f ca="1">IFERROR(NOW()-F32,"-")</f>
        <v>45963.405354513889</v>
      </c>
      <c r="H32" s="173"/>
      <c r="I32" s="171" t="str">
        <f>IFERROR(VLOOKUP(D32,DB!A:F,6,0),"")</f>
        <v/>
      </c>
      <c r="J32" s="171" t="str">
        <f>IFERROR(VLOOKUP(D32,DB!A:G,7,0),"")</f>
        <v/>
      </c>
      <c r="K32" s="174"/>
      <c r="L32" s="175" t="str">
        <f>IFERROR(VLOOKUP(D32,DB!A:I,9,0),"")</f>
        <v/>
      </c>
    </row>
    <row r="33" spans="1:12" ht="31.5" customHeight="1">
      <c r="A33" s="170"/>
      <c r="B33" s="171" t="str">
        <f>IFERROR(VLOOKUP(D33,DB!A:K,11,0),"")</f>
        <v/>
      </c>
      <c r="C33" s="172"/>
      <c r="D33" s="171"/>
      <c r="E33" s="102"/>
      <c r="F33" s="173"/>
      <c r="G33" s="115">
        <f ca="1">IFERROR(NOW()-F33,"-")</f>
        <v>45963.405354513889</v>
      </c>
      <c r="H33" s="173"/>
      <c r="I33" s="171" t="str">
        <f>IFERROR(VLOOKUP(D33,DB!A:F,6,0),"")</f>
        <v/>
      </c>
      <c r="J33" s="171" t="str">
        <f>IFERROR(VLOOKUP(D33,DB!A:G,7,0),"")</f>
        <v/>
      </c>
      <c r="K33" s="174"/>
      <c r="L33" s="175" t="str">
        <f>IFERROR(VLOOKUP(D33,DB!A:I,9,0),"")</f>
        <v/>
      </c>
    </row>
    <row r="34" spans="1:12" ht="31.5" customHeight="1">
      <c r="A34" s="170"/>
      <c r="B34" s="171" t="str">
        <f>IFERROR(VLOOKUP(D34,DB!A:K,11,0),"")</f>
        <v/>
      </c>
      <c r="C34" s="172"/>
      <c r="D34" s="171"/>
      <c r="E34" s="102"/>
      <c r="F34" s="173"/>
      <c r="G34" s="115">
        <f ca="1">IFERROR(NOW()-F34,"-")</f>
        <v>45963.405354513889</v>
      </c>
      <c r="H34" s="173"/>
      <c r="I34" s="171" t="str">
        <f>IFERROR(VLOOKUP(D34,DB!A:F,6,0),"")</f>
        <v/>
      </c>
      <c r="J34" s="171" t="str">
        <f>IFERROR(VLOOKUP(D34,DB!A:G,7,0),"")</f>
        <v/>
      </c>
      <c r="K34" s="174"/>
      <c r="L34" s="175" t="str">
        <f>IFERROR(VLOOKUP(D34,DB!A:I,9,0),"")</f>
        <v/>
      </c>
    </row>
    <row r="35" spans="1:12" ht="31.5" customHeight="1">
      <c r="A35" s="170"/>
      <c r="B35" s="171" t="str">
        <f>IFERROR(VLOOKUP(D35,DB!A:K,11,0),"")</f>
        <v/>
      </c>
      <c r="C35" s="172"/>
      <c r="D35" s="171"/>
      <c r="E35" s="102"/>
      <c r="F35" s="173"/>
      <c r="G35" s="115">
        <f ca="1">IFERROR(NOW()-F35,"-")</f>
        <v>45963.405354513889</v>
      </c>
      <c r="H35" s="173"/>
      <c r="I35" s="171" t="str">
        <f>IFERROR(VLOOKUP(D35,DB!A:F,6,0),"")</f>
        <v/>
      </c>
      <c r="J35" s="171" t="str">
        <f>IFERROR(VLOOKUP(D35,DB!A:G,7,0),"")</f>
        <v/>
      </c>
      <c r="K35" s="174"/>
      <c r="L35" s="175" t="str">
        <f>IFERROR(VLOOKUP(D35,DB!A:I,9,0),"")</f>
        <v/>
      </c>
    </row>
    <row r="36" spans="1:12" ht="31.5" customHeight="1">
      <c r="A36" s="170"/>
      <c r="B36" s="171" t="str">
        <f>IFERROR(VLOOKUP(D36,DB!A:K,11,0),"")</f>
        <v/>
      </c>
      <c r="C36" s="172"/>
      <c r="D36" s="171"/>
      <c r="E36" s="102"/>
      <c r="F36" s="173"/>
      <c r="G36" s="115">
        <f ca="1">IFERROR(NOW()-F36,"-")</f>
        <v>45963.405354513889</v>
      </c>
      <c r="H36" s="173"/>
      <c r="I36" s="171" t="str">
        <f>IFERROR(VLOOKUP(D36,DB!A:F,6,0),"")</f>
        <v/>
      </c>
      <c r="J36" s="171" t="str">
        <f>IFERROR(VLOOKUP(D36,DB!A:G,7,0),"")</f>
        <v/>
      </c>
      <c r="K36" s="174"/>
      <c r="L36" s="175" t="str">
        <f>IFERROR(VLOOKUP(D36,DB!A:I,9,0),"")</f>
        <v/>
      </c>
    </row>
    <row r="37" spans="1:12" ht="31.5" customHeight="1">
      <c r="A37" s="170"/>
      <c r="B37" s="171" t="str">
        <f>IFERROR(VLOOKUP(D37,DB!A:K,11,0),"")</f>
        <v/>
      </c>
      <c r="C37" s="172"/>
      <c r="D37" s="171"/>
      <c r="E37" s="102"/>
      <c r="F37" s="173"/>
      <c r="G37" s="115">
        <f ca="1">IFERROR(NOW()-F37,"-")</f>
        <v>45963.405354513889</v>
      </c>
      <c r="H37" s="173"/>
      <c r="I37" s="171" t="str">
        <f>IFERROR(VLOOKUP(D37,DB!A:F,6,0),"")</f>
        <v/>
      </c>
      <c r="J37" s="171" t="str">
        <f>IFERROR(VLOOKUP(D37,DB!A:G,7,0),"")</f>
        <v/>
      </c>
      <c r="K37" s="174"/>
      <c r="L37" s="175" t="str">
        <f>IFERROR(VLOOKUP(D37,DB!A:I,9,0),"")</f>
        <v/>
      </c>
    </row>
    <row r="38" spans="1:12" ht="31.5" customHeight="1">
      <c r="A38" s="170"/>
      <c r="B38" s="171" t="str">
        <f>IFERROR(VLOOKUP(D38,DB!A:K,11,0),"")</f>
        <v/>
      </c>
      <c r="C38" s="172"/>
      <c r="D38" s="171"/>
      <c r="E38" s="102"/>
      <c r="F38" s="173"/>
      <c r="G38" s="115">
        <f ca="1">IFERROR(NOW()-F38,"-")</f>
        <v>45963.405354513889</v>
      </c>
      <c r="H38" s="173"/>
      <c r="I38" s="171" t="str">
        <f>IFERROR(VLOOKUP(D38,DB!A:F,6,0),"")</f>
        <v/>
      </c>
      <c r="J38" s="171" t="str">
        <f>IFERROR(VLOOKUP(D38,DB!A:G,7,0),"")</f>
        <v/>
      </c>
      <c r="K38" s="174"/>
      <c r="L38" s="175" t="str">
        <f>IFERROR(VLOOKUP(D38,DB!A:I,9,0),"")</f>
        <v/>
      </c>
    </row>
    <row r="39" spans="1:12" ht="31.5" customHeight="1">
      <c r="A39" s="170"/>
      <c r="B39" s="171" t="str">
        <f>IFERROR(VLOOKUP(D39,DB!A:K,11,0),"")</f>
        <v/>
      </c>
      <c r="C39" s="172"/>
      <c r="D39" s="171"/>
      <c r="E39" s="102"/>
      <c r="F39" s="173"/>
      <c r="G39" s="115">
        <f ca="1">IFERROR(NOW()-F39,"-")</f>
        <v>45963.405354513889</v>
      </c>
      <c r="H39" s="173"/>
      <c r="I39" s="171" t="str">
        <f>IFERROR(VLOOKUP(D39,DB!A:F,6,0),"")</f>
        <v/>
      </c>
      <c r="J39" s="171" t="str">
        <f>IFERROR(VLOOKUP(D39,DB!A:G,7,0),"")</f>
        <v/>
      </c>
      <c r="K39" s="174"/>
      <c r="L39" s="175" t="str">
        <f>IFERROR(VLOOKUP(D39,DB!A:I,9,0),"")</f>
        <v/>
      </c>
    </row>
    <row r="40" spans="1:12" ht="31.5" customHeight="1">
      <c r="A40" s="103"/>
      <c r="B40" s="102" t="str">
        <f>IFERROR(VLOOKUP(D40,DB!A:K,11,0),"")</f>
        <v/>
      </c>
      <c r="C40" s="104"/>
      <c r="D40" s="102"/>
      <c r="E40" s="105"/>
      <c r="F40" s="106"/>
      <c r="G40" s="76">
        <f ca="1">IFERROR(NOW()-F40,"-")</f>
        <v>45963.405354513889</v>
      </c>
      <c r="H40" s="106"/>
      <c r="I40" s="102" t="str">
        <f>IFERROR(VLOOKUP(D40,DB!A:F,6,0),"")</f>
        <v/>
      </c>
      <c r="J40" s="101" t="str">
        <f>IFERROR(VLOOKUP(D40,DB!A:G,7,0),"")</f>
        <v/>
      </c>
      <c r="K40" s="107"/>
      <c r="L40" s="108" t="str">
        <f>IFERROR(VLOOKUP(D40,DB!A:I,9,0),"")</f>
        <v/>
      </c>
    </row>
    <row r="41" spans="1:12" ht="31.5" customHeight="1">
      <c r="A41" s="103"/>
      <c r="B41" s="102" t="str">
        <f>IFERROR(VLOOKUP(D41,DB!A:K,11,0),"")</f>
        <v/>
      </c>
      <c r="C41" s="104"/>
      <c r="D41" s="102"/>
      <c r="E41" s="105"/>
      <c r="F41" s="106"/>
      <c r="G41" s="76">
        <f ca="1">IFERROR(NOW()-F41,"-")</f>
        <v>45963.405354513889</v>
      </c>
      <c r="H41" s="106"/>
      <c r="I41" s="102" t="str">
        <f>IFERROR(VLOOKUP(D41,DB!A:F,6,0),"")</f>
        <v/>
      </c>
      <c r="J41" s="101" t="str">
        <f>IFERROR(VLOOKUP(D41,DB!A:G,7,0),"")</f>
        <v/>
      </c>
      <c r="K41" s="107"/>
      <c r="L41" s="108" t="str">
        <f>IFERROR(VLOOKUP(D41,DB!A:I,9,0),"")</f>
        <v/>
      </c>
    </row>
    <row r="42" spans="1:12" ht="31.5" customHeight="1">
      <c r="A42" s="103"/>
      <c r="B42" s="102" t="str">
        <f>IFERROR(VLOOKUP(D42,DB!A:K,11,0),"")</f>
        <v/>
      </c>
      <c r="C42" s="104"/>
      <c r="D42" s="102"/>
      <c r="E42" s="105"/>
      <c r="F42" s="106"/>
      <c r="G42" s="76">
        <f ca="1">IFERROR(NOW()-F42,"-")</f>
        <v>45963.405354513889</v>
      </c>
      <c r="H42" s="106"/>
      <c r="I42" s="102" t="str">
        <f>IFERROR(VLOOKUP(D42,DB!A:F,6,0),"")</f>
        <v/>
      </c>
      <c r="J42" s="101" t="str">
        <f>IFERROR(VLOOKUP(D42,DB!A:G,7,0),"")</f>
        <v/>
      </c>
      <c r="K42" s="107"/>
      <c r="L42" s="108" t="str">
        <f>IFERROR(VLOOKUP(D42,DB!A:I,9,0),"")</f>
        <v/>
      </c>
    </row>
    <row r="43" spans="1:12" ht="31.5" customHeight="1">
      <c r="A43" s="103"/>
      <c r="B43" s="102" t="str">
        <f>IFERROR(VLOOKUP(D43,DB!A:K,11,0),"")</f>
        <v/>
      </c>
      <c r="C43" s="104"/>
      <c r="D43" s="102"/>
      <c r="E43" s="105"/>
      <c r="F43" s="106"/>
      <c r="G43" s="76">
        <f ca="1">IFERROR(NOW()-F43,"-")</f>
        <v>45963.405354513889</v>
      </c>
      <c r="H43" s="106"/>
      <c r="I43" s="102" t="str">
        <f>IFERROR(VLOOKUP(D43,DB!A:F,6,0),"")</f>
        <v/>
      </c>
      <c r="J43" s="101" t="str">
        <f>IFERROR(VLOOKUP(D43,DB!A:G,7,0),"")</f>
        <v/>
      </c>
      <c r="K43" s="107"/>
      <c r="L43" s="108" t="str">
        <f>IFERROR(VLOOKUP(D43,DB!A:I,9,0),"")</f>
        <v/>
      </c>
    </row>
    <row r="44" spans="1:12" ht="31.5" customHeight="1">
      <c r="A44" s="103"/>
      <c r="B44" s="102" t="str">
        <f>IFERROR(VLOOKUP(D44,DB!A:K,11,0),"")</f>
        <v/>
      </c>
      <c r="C44" s="104"/>
      <c r="D44" s="102"/>
      <c r="E44" s="105"/>
      <c r="F44" s="106"/>
      <c r="G44" s="76">
        <f ca="1">IFERROR(NOW()-F44,"-")</f>
        <v>45963.405354513889</v>
      </c>
      <c r="H44" s="106"/>
      <c r="I44" s="102" t="str">
        <f>IFERROR(VLOOKUP(D44,DB!A:F,6,0),"")</f>
        <v/>
      </c>
      <c r="J44" s="101" t="str">
        <f>IFERROR(VLOOKUP(D44,DB!A:G,7,0),"")</f>
        <v/>
      </c>
      <c r="K44" s="107"/>
      <c r="L44" s="108" t="str">
        <f>IFERROR(VLOOKUP(D44,DB!A:I,9,0),"")</f>
        <v/>
      </c>
    </row>
    <row r="45" spans="1:12" ht="31.5" customHeight="1">
      <c r="A45" s="103"/>
      <c r="B45" s="102" t="str">
        <f>IFERROR(VLOOKUP(D45,DB!A:K,11,0),"")</f>
        <v/>
      </c>
      <c r="C45" s="104"/>
      <c r="D45" s="102"/>
      <c r="E45" s="105"/>
      <c r="F45" s="106"/>
      <c r="G45" s="76">
        <f ca="1">IFERROR(NOW()-F45,"-")</f>
        <v>45963.405354513889</v>
      </c>
      <c r="H45" s="106"/>
      <c r="I45" s="102" t="str">
        <f>IFERROR(VLOOKUP(D45,DB!A:F,6,0),"")</f>
        <v/>
      </c>
      <c r="J45" s="101" t="str">
        <f>IFERROR(VLOOKUP(D45,DB!A:G,7,0),"")</f>
        <v/>
      </c>
      <c r="K45" s="107"/>
      <c r="L45" s="108" t="str">
        <f>IFERROR(VLOOKUP(D45,DB!A:I,9,0),"")</f>
        <v/>
      </c>
    </row>
    <row r="46" spans="1:12" ht="31.5" customHeight="1">
      <c r="A46" s="103"/>
      <c r="B46" s="102" t="str">
        <f>IFERROR(VLOOKUP(D46,DB!A:K,11,0),"")</f>
        <v/>
      </c>
      <c r="C46" s="104"/>
      <c r="D46" s="102"/>
      <c r="E46" s="105"/>
      <c r="F46" s="106"/>
      <c r="G46" s="76">
        <f ca="1">IFERROR(NOW()-F46,"-")</f>
        <v>45963.405354513889</v>
      </c>
      <c r="H46" s="106"/>
      <c r="I46" s="102" t="str">
        <f>IFERROR(VLOOKUP(D46,DB!A:F,6,0),"")</f>
        <v/>
      </c>
      <c r="J46" s="101" t="str">
        <f>IFERROR(VLOOKUP(D46,DB!A:G,7,0),"")</f>
        <v/>
      </c>
      <c r="K46" s="107"/>
      <c r="L46" s="108" t="str">
        <f>IFERROR(VLOOKUP(D46,DB!A:I,9,0),"")</f>
        <v/>
      </c>
    </row>
    <row r="47" spans="1:12" ht="31.5" customHeight="1">
      <c r="A47" s="103"/>
      <c r="B47" s="102" t="str">
        <f>IFERROR(VLOOKUP(D47,DB!A:K,11,0),"")</f>
        <v/>
      </c>
      <c r="C47" s="104"/>
      <c r="D47" s="102"/>
      <c r="E47" s="105"/>
      <c r="F47" s="106"/>
      <c r="G47" s="76">
        <f ca="1">IFERROR(NOW()-F47,"-")</f>
        <v>45963.405354513889</v>
      </c>
      <c r="H47" s="106"/>
      <c r="I47" s="102" t="str">
        <f>IFERROR(VLOOKUP(D47,DB!A:F,6,0),"")</f>
        <v/>
      </c>
      <c r="J47" s="101" t="str">
        <f>IFERROR(VLOOKUP(D47,DB!A:G,7,0),"")</f>
        <v/>
      </c>
      <c r="K47" s="107"/>
      <c r="L47" s="108" t="str">
        <f>IFERROR(VLOOKUP(D47,DB!A:I,9,0),"")</f>
        <v/>
      </c>
    </row>
    <row r="48" spans="1:12" ht="31.5" customHeight="1">
      <c r="A48" s="103"/>
      <c r="B48" s="102" t="str">
        <f>IFERROR(VLOOKUP(D48,DB!A:K,11,0),"")</f>
        <v/>
      </c>
      <c r="C48" s="104"/>
      <c r="D48" s="102"/>
      <c r="E48" s="105"/>
      <c r="F48" s="106"/>
      <c r="G48" s="76">
        <f ca="1">IFERROR(NOW()-F48,"-")</f>
        <v>45963.405354513889</v>
      </c>
      <c r="H48" s="106"/>
      <c r="I48" s="102" t="str">
        <f>IFERROR(VLOOKUP(D48,DB!A:F,6,0),"")</f>
        <v/>
      </c>
      <c r="J48" s="101" t="str">
        <f>IFERROR(VLOOKUP(D48,DB!A:G,7,0),"")</f>
        <v/>
      </c>
      <c r="K48" s="107"/>
      <c r="L48" s="108" t="str">
        <f>IFERROR(VLOOKUP(D48,DB!A:I,9,0),"")</f>
        <v/>
      </c>
    </row>
    <row r="49" spans="1:12" ht="31.5" customHeight="1">
      <c r="A49" s="103"/>
      <c r="B49" s="102" t="str">
        <f>IFERROR(VLOOKUP(D49,DB!A:K,11,0),"")</f>
        <v/>
      </c>
      <c r="C49" s="104"/>
      <c r="D49" s="102"/>
      <c r="E49" s="105"/>
      <c r="F49" s="106"/>
      <c r="G49" s="76">
        <f ca="1">IFERROR(NOW()-F49,"-")</f>
        <v>45963.405354513889</v>
      </c>
      <c r="H49" s="106"/>
      <c r="I49" s="102" t="str">
        <f>IFERROR(VLOOKUP(D49,DB!A:F,6,0),"")</f>
        <v/>
      </c>
      <c r="J49" s="101" t="str">
        <f>IFERROR(VLOOKUP(D49,DB!A:G,7,0),"")</f>
        <v/>
      </c>
      <c r="K49" s="107"/>
      <c r="L49" s="108" t="str">
        <f>IFERROR(VLOOKUP(D49,DB!A:I,9,0),"")</f>
        <v/>
      </c>
    </row>
    <row r="50" spans="1:12" ht="31.5" customHeight="1">
      <c r="A50" s="103"/>
      <c r="B50" s="102" t="str">
        <f>IFERROR(VLOOKUP(D50,DB!A:K,11,0),"")</f>
        <v/>
      </c>
      <c r="C50" s="104"/>
      <c r="D50" s="102"/>
      <c r="E50" s="105"/>
      <c r="F50" s="106"/>
      <c r="G50" s="76">
        <f ca="1">IFERROR(NOW()-F50,"-")</f>
        <v>45963.405354513889</v>
      </c>
      <c r="H50" s="106"/>
      <c r="I50" s="102" t="str">
        <f>IFERROR(VLOOKUP(D50,DB!A:F,6,0),"")</f>
        <v/>
      </c>
      <c r="J50" s="101" t="str">
        <f>IFERROR(VLOOKUP(D50,DB!A:G,7,0),"")</f>
        <v/>
      </c>
      <c r="K50" s="107"/>
      <c r="L50" s="108" t="str">
        <f>IFERROR(VLOOKUP(D50,DB!A:I,9,0),"")</f>
        <v/>
      </c>
    </row>
    <row r="51" spans="1:12" ht="31.5" customHeight="1">
      <c r="A51" s="103"/>
      <c r="B51" s="102" t="str">
        <f>IFERROR(VLOOKUP(D51,DB!A:K,11,0),"")</f>
        <v/>
      </c>
      <c r="C51" s="104"/>
      <c r="D51" s="102"/>
      <c r="E51" s="105"/>
      <c r="F51" s="106"/>
      <c r="G51" s="76">
        <f ca="1">IFERROR(NOW()-F51,"-")</f>
        <v>45963.405354513889</v>
      </c>
      <c r="H51" s="106"/>
      <c r="I51" s="102" t="str">
        <f>IFERROR(VLOOKUP(D51,DB!A:F,6,0),"")</f>
        <v/>
      </c>
      <c r="J51" s="101" t="str">
        <f>IFERROR(VLOOKUP(D51,DB!A:G,7,0),"")</f>
        <v/>
      </c>
      <c r="K51" s="107"/>
      <c r="L51" s="108" t="str">
        <f>IFERROR(VLOOKUP(D51,DB!A:I,9,0),"")</f>
        <v/>
      </c>
    </row>
    <row r="52" spans="1:12" ht="31.5" customHeight="1">
      <c r="A52" s="103"/>
      <c r="B52" s="102" t="str">
        <f>IFERROR(VLOOKUP(D52,DB!A:K,11,0),"")</f>
        <v/>
      </c>
      <c r="C52" s="104"/>
      <c r="D52" s="102"/>
      <c r="E52" s="105"/>
      <c r="F52" s="106"/>
      <c r="G52" s="76">
        <f ca="1">IFERROR(NOW()-F52,"-")</f>
        <v>45963.405354513889</v>
      </c>
      <c r="H52" s="106"/>
      <c r="I52" s="102" t="str">
        <f>IFERROR(VLOOKUP(D52,DB!A:F,6,0),"")</f>
        <v/>
      </c>
      <c r="J52" s="101" t="str">
        <f>IFERROR(VLOOKUP(D52,DB!A:G,7,0),"")</f>
        <v/>
      </c>
      <c r="K52" s="107"/>
      <c r="L52" s="108" t="str">
        <f>IFERROR(VLOOKUP(D52,DB!A:I,9,0),"")</f>
        <v/>
      </c>
    </row>
    <row r="53" spans="1:12" ht="31.5" customHeight="1">
      <c r="A53" s="103"/>
      <c r="B53" s="102" t="str">
        <f>IFERROR(VLOOKUP(D53,DB!A:K,11,0),"")</f>
        <v/>
      </c>
      <c r="C53" s="104"/>
      <c r="D53" s="102"/>
      <c r="E53" s="105"/>
      <c r="F53" s="106"/>
      <c r="G53" s="76">
        <f ca="1">IFERROR(NOW()-F53,"-")</f>
        <v>45963.405354513889</v>
      </c>
      <c r="H53" s="106"/>
      <c r="I53" s="102" t="str">
        <f>IFERROR(VLOOKUP(D53,DB!A:F,6,0),"")</f>
        <v/>
      </c>
      <c r="J53" s="101" t="str">
        <f>IFERROR(VLOOKUP(D53,DB!A:G,7,0),"")</f>
        <v/>
      </c>
      <c r="K53" s="107"/>
      <c r="L53" s="108" t="str">
        <f>IFERROR(VLOOKUP(D53,DB!A:I,9,0),"")</f>
        <v/>
      </c>
    </row>
    <row r="54" spans="1:12" ht="31.5" customHeight="1">
      <c r="A54" s="103"/>
      <c r="B54" s="102" t="str">
        <f>IFERROR(VLOOKUP(D54,DB!A:K,11,0),"")</f>
        <v/>
      </c>
      <c r="C54" s="104"/>
      <c r="D54" s="102"/>
      <c r="E54" s="105"/>
      <c r="F54" s="106"/>
      <c r="G54" s="76">
        <f ca="1">IFERROR(NOW()-F54,"-")</f>
        <v>45963.405354513889</v>
      </c>
      <c r="H54" s="106"/>
      <c r="I54" s="102" t="str">
        <f>IFERROR(VLOOKUP(D54,DB!A:F,6,0),"")</f>
        <v/>
      </c>
      <c r="J54" s="101" t="str">
        <f>IFERROR(VLOOKUP(D54,DB!A:G,7,0),"")</f>
        <v/>
      </c>
      <c r="K54" s="107"/>
      <c r="L54" s="108" t="str">
        <f>IFERROR(VLOOKUP(D54,DB!A:I,9,0),"")</f>
        <v/>
      </c>
    </row>
    <row r="55" spans="1:12" ht="31.5" customHeight="1">
      <c r="A55" s="103"/>
      <c r="B55" s="102" t="str">
        <f>IFERROR(VLOOKUP(D55,DB!A:K,11,0),"")</f>
        <v/>
      </c>
      <c r="C55" s="104"/>
      <c r="D55" s="102"/>
      <c r="E55" s="105"/>
      <c r="F55" s="106"/>
      <c r="G55" s="76">
        <f ca="1">IFERROR(NOW()-F55,"-")</f>
        <v>45963.405354513889</v>
      </c>
      <c r="H55" s="106"/>
      <c r="I55" s="102" t="str">
        <f>IFERROR(VLOOKUP(D55,DB!A:F,6,0),"")</f>
        <v/>
      </c>
      <c r="J55" s="101" t="str">
        <f>IFERROR(VLOOKUP(D55,DB!A:G,7,0),"")</f>
        <v/>
      </c>
      <c r="K55" s="107"/>
      <c r="L55" s="108" t="str">
        <f>IFERROR(VLOOKUP(D55,DB!A:I,9,0),"")</f>
        <v/>
      </c>
    </row>
    <row r="56" spans="1:12" ht="31.5" customHeight="1">
      <c r="A56" s="103"/>
      <c r="B56" s="102" t="str">
        <f>IFERROR(VLOOKUP(D56,DB!A:K,11,0),"")</f>
        <v/>
      </c>
      <c r="C56" s="104"/>
      <c r="D56" s="102"/>
      <c r="E56" s="105"/>
      <c r="F56" s="106"/>
      <c r="G56" s="76">
        <f ca="1">IFERROR(NOW()-F56,"-")</f>
        <v>45963.405354513889</v>
      </c>
      <c r="H56" s="106"/>
      <c r="I56" s="102" t="str">
        <f>IFERROR(VLOOKUP(D56,DB!A:F,6,0),"")</f>
        <v/>
      </c>
      <c r="J56" s="101" t="str">
        <f>IFERROR(VLOOKUP(D56,DB!A:G,7,0),"")</f>
        <v/>
      </c>
      <c r="K56" s="107"/>
      <c r="L56" s="108" t="str">
        <f>IFERROR(VLOOKUP(D56,DB!A:I,9,0),"")</f>
        <v/>
      </c>
    </row>
    <row r="57" spans="1:12" ht="31.5" customHeight="1">
      <c r="A57" s="103"/>
      <c r="B57" s="102" t="str">
        <f>IFERROR(VLOOKUP(D57,DB!A:K,11,0),"")</f>
        <v/>
      </c>
      <c r="C57" s="104"/>
      <c r="D57" s="102"/>
      <c r="E57" s="105"/>
      <c r="F57" s="106"/>
      <c r="G57" s="76">
        <f ca="1">IFERROR(NOW()-F57,"-")</f>
        <v>45963.405354513889</v>
      </c>
      <c r="H57" s="106"/>
      <c r="I57" s="102" t="str">
        <f>IFERROR(VLOOKUP(D57,DB!A:F,6,0),"")</f>
        <v/>
      </c>
      <c r="J57" s="101" t="str">
        <f>IFERROR(VLOOKUP(D57,DB!A:G,7,0),"")</f>
        <v/>
      </c>
      <c r="K57" s="107"/>
      <c r="L57" s="108" t="str">
        <f>IFERROR(VLOOKUP(D57,DB!A:I,9,0),"")</f>
        <v/>
      </c>
    </row>
    <row r="58" spans="1:12" ht="31.5" customHeight="1">
      <c r="A58" s="103"/>
      <c r="B58" s="102" t="str">
        <f>IFERROR(VLOOKUP(D58,DB!A:K,11,0),"")</f>
        <v/>
      </c>
      <c r="C58" s="104"/>
      <c r="D58" s="102"/>
      <c r="E58" s="105"/>
      <c r="F58" s="106"/>
      <c r="G58" s="76">
        <f ca="1">IFERROR(NOW()-F58,"-")</f>
        <v>45963.405354513889</v>
      </c>
      <c r="H58" s="106"/>
      <c r="I58" s="102" t="str">
        <f>IFERROR(VLOOKUP(D58,DB!A:F,6,0),"")</f>
        <v/>
      </c>
      <c r="J58" s="101" t="str">
        <f>IFERROR(VLOOKUP(D58,DB!A:G,7,0),"")</f>
        <v/>
      </c>
      <c r="K58" s="107"/>
      <c r="L58" s="108" t="str">
        <f>IFERROR(VLOOKUP(D58,DB!A:I,9,0),"")</f>
        <v/>
      </c>
    </row>
    <row r="59" spans="1:12" ht="31.5" customHeight="1">
      <c r="A59" s="103"/>
      <c r="B59" s="102" t="str">
        <f>IFERROR(VLOOKUP(D59,DB!A:K,11,0),"")</f>
        <v/>
      </c>
      <c r="C59" s="104"/>
      <c r="D59" s="102"/>
      <c r="E59" s="105"/>
      <c r="F59" s="106"/>
      <c r="G59" s="76">
        <f ca="1">IFERROR(NOW()-F59,"-")</f>
        <v>45963.405354513889</v>
      </c>
      <c r="H59" s="106"/>
      <c r="I59" s="102" t="str">
        <f>IFERROR(VLOOKUP(D59,DB!A:F,6,0),"")</f>
        <v/>
      </c>
      <c r="J59" s="101" t="str">
        <f>IFERROR(VLOOKUP(D59,DB!A:G,7,0),"")</f>
        <v/>
      </c>
      <c r="K59" s="107"/>
      <c r="L59" s="108" t="str">
        <f>IFERROR(VLOOKUP(D59,DB!A:I,9,0),"")</f>
        <v/>
      </c>
    </row>
  </sheetData>
  <dataValidations count="2">
    <dataValidation allowBlank="1" showInputMessage="1" showErrorMessage="1" sqref="E1" xr:uid="{380493DB-286A-4683-AF55-C78F04945A49}"/>
    <dataValidation type="list" allowBlank="1" showInputMessage="1" showErrorMessage="1" sqref="E3:E59"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2025-11-02T06:44:10Z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