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55" documentId="13_ncr:1_{F6CB121F-512D-4AA6-A0C1-0FB36C537598}" xr6:coauthVersionLast="47" xr6:coauthVersionMax="47" xr10:uidLastSave="{D0BFBF71-CC85-47DB-B2CD-ABFC524612CF}"/>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<sst xmlns="http://schemas.openxmlformats.org/spreadsheetml/2006/main" count="180277" uniqueCount="39123">
  <si>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</si>
  <si>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</si>
  <si>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</si>
  <si>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</si>
  <si>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</si>
  <si>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</si>
  <si>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</si>
  <si>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</si>
  <si>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</si>
  <si>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</si>
  <si>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</si>
  <si>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</si>
  <si>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</si>
  <si>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</si>
  <si>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</si>
  <si>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</si>
  <si>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</si>
  <si>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</si>
  <si>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</si>
  <si>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</si>
  <si>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</si>
  <si>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</si>
  <si>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</si>
  <si>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</si>
  <si>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</si>
  <si>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</si>
  <si>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</si>
  <si>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</si>
  <si>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</si>
  <si>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</si>
  <si>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</si>
  <si>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</si>
  <si>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</si>
  <si>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</si>
  <si>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</si>
  <si>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</si>
  <si>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</si>
  <si>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</si>
  <si>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</si>
  <si>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</si>
  <si>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</si>
  <si>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</si>
  <si>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</si>
  <si>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</si>
  <si>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</si>
  <si>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</si>
  <si>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</si>
  <si>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</si>
  <si>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</si>
  <si>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</si>
  <si>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</si>
  <si>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</si>
  <si>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</si>
  <si>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</si>
  <si>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</si>
  <si>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</si>
  <si>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</si>
  <si>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</si>
  <si>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</si>
  <si>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</si>
  <si>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</si>
  <si>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</si>
  <si>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</si>
  <si>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</si>
  <si>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</si>
  <si>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</si>
  <si>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</si>
  <si>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</si>
  <si>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</si>
  <si>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</si>
  <si>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</si>
  <si>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</si>
  <si>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</si>
  <si>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</si>
  <si>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</si>
  <si>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</si>
  <si>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</si>
  <si>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</si>
  <si>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</si>
  <si>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</si>
  <si>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</si>
  <si>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</si>
  <si>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</si>
  <si>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</si>
  <si>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</si>
  <si>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</si>
  <si>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</si>
  <si>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</si>
  <si>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</si>
  <si>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</si>
  <si>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</si>
  <si>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</si>
  <si>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</si>
  <si>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</si>
  <si>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</si>
  <si>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</si>
  <si>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</si>
  <si>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</si>
  <si>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</si>
  <si>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</si>
  <si>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</si>
  <si>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</si>
  <si>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</si>
  <si>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</si>
  <si>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</si>
  <si>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</si>
  <si>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</si>
  <si>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</si>
  <si>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</si>
  <si>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</si>
  <si>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</si>
  <si>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</si>
  <si>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</si>
  <si>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</si>
  <si>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</si>
  <si>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</si>
  <si>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</si>
  <si>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</si>
  <si>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</si>
  <si>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</si>
  <si>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</si>
  <si>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</si>
  <si>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</si>
  <si>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</si>
  <si>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</si>
  <si>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</si>
  <si>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</si>
  <si>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</si>
  <si>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</si>
  <si>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</si>
  <si>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</si>
  <si>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</si>
  <si>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</si>
  <si>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</si>
  <si>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</si>
  <si>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</si>
  <si>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</si>
  <si>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</si>
  <si>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</si>
  <si>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</si>
  <si>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</si>
  <si>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</si>
  <si>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</si>
  <si>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</si>
  <si>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</si>
  <si>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</si>
  <si>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</si>
  <si>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</si>
  <si>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</si>
  <si>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</si>
  <si>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</si>
  <si>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</si>
  <si>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</si>
  <si>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</si>
  <si>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</si>
  <si>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</si>
  <si>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</si>
  <si>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</si>
  <si>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</si>
  <si>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</si>
  <si>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</si>
  <si>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</si>
  <si>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</si>
  <si>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</si>
  <si>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</si>
  <si>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</si>
  <si>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</si>
  <si>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</si>
  <si>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</si>
  <si>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</si>
  <si>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</si>
  <si>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</si>
  <si>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</si>
  <si>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</si>
  <si>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</si>
  <si>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</si>
  <si>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</si>
  <si>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</si>
  <si>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</si>
  <si>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</si>
  <si>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</si>
  <si>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</si>
  <si>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</si>
  <si>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</si>
  <si>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</si>
  <si>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</si>
  <si>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</si>
  <si>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</si>
  <si>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</si>
  <si>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</si>
  <si>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</si>
  <si>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</si>
  <si>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</si>
  <si>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</si>
  <si>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</si>
  <si>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</si>
  <si>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</si>
  <si>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</si>
  <si>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</si>
  <si>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</si>
  <si>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</si>
  <si>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</si>
  <si>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</si>
  <si>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</si>
  <si>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</si>
  <si>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</si>
  <si>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</si>
  <si>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</si>
  <si>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</si>
  <si>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</si>
  <si>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</si>
  <si>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</si>
  <si>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</si>
  <si>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</si>
  <si>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</si>
  <si>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</si>
  <si>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</si>
  <si>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</si>
  <si>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</si>
  <si>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</si>
  <si>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</si>
  <si>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</si>
  <si>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</si>
  <si>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</si>
  <si>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</si>
  <si>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</si>
  <si>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</si>
  <si>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</si>
  <si>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</si>
  <si>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</si>
  <si>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</si>
  <si>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</si>
  <si>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</si>
  <si>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</si>
  <si>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</si>
  <si>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</si>
  <si>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</si>
  <si>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</si>
  <si>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</si>
  <si>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</si>
  <si>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</si>
  <si>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</si>
  <si>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</si>
  <si>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</si>
  <si>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</si>
  <si>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</si>
  <si>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</si>
  <si>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</si>
  <si>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</si>
  <si>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</si>
  <si>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</si>
  <si>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</si>
  <si>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</si>
  <si>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</si>
  <si>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</si>
  <si>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</si>
  <si>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</si>
  <si>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</si>
  <si>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</si>
  <si>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</si>
  <si>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</si>
  <si>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</si>
  <si>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</si>
  <si>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</si>
  <si>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</si>
  <si>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</si>
  <si>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</si>
  <si>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</si>
  <si>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</si>
  <si>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</si>
  <si>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</si>
  <si>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</si>
  <si>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</si>
  <si>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</si>
  <si>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</si>
  <si>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</si>
  <si>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</si>
  <si>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</si>
  <si>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</si>
  <si>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</si>
  <si>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</si>
  <si>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</si>
  <si>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</si>
  <si>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</si>
  <si>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</si>
  <si>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</si>
  <si>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</si>
  <si>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</si>
  <si>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</si>
  <si>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</si>
  <si>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</si>
  <si>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</si>
  <si>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</si>
  <si>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</si>
  <si>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</si>
  <si>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</si>
  <si>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</si>
  <si>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</si>
  <si>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</si>
  <si>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</si>
  <si>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</si>
  <si>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</si>
  <si>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</si>
  <si>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</si>
  <si>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</si>
  <si>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</si>
  <si>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</si>
  <si>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</si>
  <si>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</si>
  <si>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</si>
  <si>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</si>
  <si>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</si>
  <si>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</si>
  <si>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</si>
  <si>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</si>
  <si>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</si>
  <si>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</si>
  <si>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</si>
  <si>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</si>
  <si>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</si>
  <si>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</si>
  <si>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</si>
  <si>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</si>
  <si>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</si>
  <si>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</si>
  <si>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</si>
  <si>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</si>
  <si>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</si>
  <si>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</si>
  <si>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</si>
  <si>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</si>
  <si>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</si>
  <si>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</si>
  <si>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</si>
  <si>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</si>
  <si>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</si>
  <si>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</si>
  <si>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</si>
  <si>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</si>
  <si>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</si>
  <si>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</si>
  <si>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</si>
  <si>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</si>
  <si>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</si>
  <si>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</si>
  <si>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</si>
  <si>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</si>
  <si>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</si>
  <si>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</si>
  <si>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</si>
  <si>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</si>
  <si>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</si>
  <si>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</si>
  <si>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</si>
  <si>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</si>
  <si>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</si>
  <si>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</si>
  <si>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</si>
  <si>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</si>
  <si>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</si>
  <si>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</si>
  <si>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</si>
  <si>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</si>
  <si>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</si>
  <si>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</si>
  <si>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</si>
  <si>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</si>
  <si>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</si>
  <si>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</si>
  <si>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</si>
  <si>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</si>
  <si>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</si>
  <si>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</si>
  <si>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</si>
  <si>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</si>
  <si>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</si>
  <si>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</si>
  <si>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</si>
  <si>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</si>
  <si>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</si>
  <si>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</si>
  <si>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</si>
  <si>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</si>
  <si>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</si>
  <si>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</si>
  <si>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</si>
  <si>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</si>
  <si>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</si>
  <si>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</si>
  <si>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</si>
  <si>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</si>
  <si>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</si>
  <si>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</si>
  <si>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</si>
  <si>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</si>
  <si>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</si>
  <si>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</si>
  <si>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</si>
  <si>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</si>
  <si>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</si>
  <si>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</si>
  <si>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</si>
  <si>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</si>
  <si>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</si>
  <si>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</si>
  <si>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</si>
  <si>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</si>
  <si>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</si>
  <si>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</si>
  <si>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</si>
  <si>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</si>
  <si>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</si>
  <si>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</si>
  <si>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</si>
  <si>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</si>
  <si>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</si>
  <si>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</si>
  <si>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</si>
  <si>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</si>
  <si>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</si>
  <si>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</si>
  <si>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</si>
  <si>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</si>
  <si>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</si>
  <si>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</si>
  <si>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</si>
  <si>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</si>
  <si>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</si>
  <si>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</si>
  <si>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</si>
  <si>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</si>
  <si>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</si>
  <si>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</si>
  <si>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</si>
  <si>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</si>
  <si>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</si>
  <si>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</si>
  <si>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</si>
  <si>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</si>
  <si>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</si>
  <si>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</si>
  <si>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</si>
  <si>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</si>
  <si>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</si>
  <si>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</si>
  <si>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</si>
  <si>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</si>
  <si>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</si>
  <si>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</si>
  <si>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</si>
  <si>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</si>
  <si>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</si>
  <si>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</si>
  <si>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</si>
  <si>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</si>
  <si>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</si>
  <si>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</si>
  <si>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</si>
  <si>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</si>
  <si>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</si>
  <si>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</si>
  <si>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</si>
  <si>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</si>
  <si>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</si>
  <si>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</si>
  <si>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</si>
  <si>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</si>
  <si>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</si>
  <si>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</si>
  <si>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</si>
  <si>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</si>
  <si>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</si>
  <si>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</si>
  <si>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</si>
  <si>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</si>
  <si>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</si>
  <si>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</si>
  <si>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</si>
  <si>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</si>
  <si>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</si>
  <si>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</si>
  <si>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</si>
  <si>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</si>
  <si>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</si>
  <si>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</si>
  <si>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</si>
  <si>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</si>
  <si>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</si>
  <si>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</si>
  <si>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</si>
  <si>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</si>
  <si>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</si>
  <si>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</si>
  <si>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</si>
  <si>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</si>
  <si>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</si>
  <si>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</si>
  <si>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</si>
  <si>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</si>
  <si>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</si>
  <si>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</si>
  <si>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</si>
  <si>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</si>
  <si>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</si>
  <si>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</si>
  <si>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</si>
  <si>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</si>
  <si>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</si>
  <si>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</si>
  <si>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</si>
  <si>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</si>
  <si>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</si>
  <si>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</si>
  <si>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</si>
  <si>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</si>
  <si>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</si>
  <si>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</si>
  <si>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</si>
  <si>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</si>
  <si>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</si>
  <si>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</si>
  <si>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</si>
  <si>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</si>
  <si>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</si>
  <si>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</si>
  <si>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</si>
  <si>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</si>
  <si>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</si>
  <si>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</si>
  <si>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</si>
  <si>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</si>
  <si>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</si>
  <si>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</si>
  <si>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</si>
  <si>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</si>
  <si>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</si>
  <si>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</si>
  <si>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</si>
  <si>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</si>
  <si>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</si>
  <si>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</si>
  <si>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</si>
  <si>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</si>
  <si>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</si>
  <si>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</si>
  <si>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</si>
  <si>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</si>
  <si>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</si>
  <si>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</si>
  <si>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</si>
  <si>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</si>
  <si>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</si>
  <si>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</si>
  <si>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</si>
  <si>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</si>
  <si>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</si>
  <si>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</si>
  <si>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</si>
  <si>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</si>
  <si>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</si>
  <si>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</si>
  <si>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</si>
  <si>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</si>
  <si>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</si>
  <si>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</si>
  <si>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</si>
  <si>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</si>
  <si>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</si>
  <si>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</si>
  <si>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</si>
  <si>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</si>
  <si>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</si>
  <si>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</si>
  <si>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</si>
  <si>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</si>
  <si>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</si>
  <si>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</si>
  <si>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</si>
  <si>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</si>
  <si>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</si>
  <si>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</si>
  <si>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</si>
  <si>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</si>
  <si>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</si>
  <si>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</si>
  <si>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</si>
  <si>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</si>
  <si>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</si>
  <si>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</si>
  <si>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</si>
  <si>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</si>
  <si>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</si>
  <si>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</si>
  <si>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</si>
  <si>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</si>
  <si>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</si>
  <si>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</si>
  <si>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</si>
  <si>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</si>
  <si>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</si>
  <si>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</si>
  <si>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</si>
  <si>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</si>
  <si>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</si>
  <si>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</si>
  <si>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</si>
  <si>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</si>
  <si>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</si>
  <si>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</si>
  <si>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</si>
  <si>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</si>
  <si>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</si>
  <si>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</si>
  <si>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</si>
  <si>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</si>
  <si>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</si>
  <si>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</si>
  <si>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</si>
  <si>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</si>
  <si>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</si>
  <si>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</si>
  <si>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</si>
  <si>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</si>
  <si>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</si>
  <si>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</si>
  <si>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</si>
  <si>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</si>
  <si>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</si>
  <si>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</si>
  <si>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</si>
  <si>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</si>
  <si>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</si>
  <si>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</si>
  <si>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</si>
  <si>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</si>
  <si>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</si>
  <si>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</si>
  <si>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</si>
  <si>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</si>
  <si>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</si>
  <si>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</si>
  <si>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</si>
  <si>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</si>
  <si>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</si>
  <si>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</si>
  <si>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</si>
  <si>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</si>
  <si>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</si>
  <si>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</si>
  <si>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</si>
  <si>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</si>
  <si>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</si>
  <si>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</si>
  <si>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</si>
  <si>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</si>
  <si>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</si>
  <si>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</si>
  <si>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</si>
  <si>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</si>
  <si>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</si>
  <si>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</si>
  <si>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</si>
  <si>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</si>
  <si>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</si>
  <si>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</si>
  <si>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</si>
  <si>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</si>
  <si>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</si>
  <si>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</si>
  <si>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</si>
  <si>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</si>
  <si>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</si>
  <si>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</si>
  <si>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</si>
  <si>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</si>
  <si>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</si>
  <si>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</si>
  <si>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</si>
  <si>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</si>
  <si>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</si>
  <si>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</si>
  <si>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</si>
  <si>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</si>
  <si>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</si>
  <si>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</si>
  <si>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</si>
  <si>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</si>
  <si>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</si>
  <si>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</si>
  <si>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</si>
  <si>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</si>
  <si>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</si>
  <si>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</si>
  <si>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</si>
  <si>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</si>
  <si>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</si>
  <si>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</si>
  <si>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</si>
  <si>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</si>
  <si>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</si>
  <si>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</si>
  <si>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</si>
  <si>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</si>
  <si>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</si>
  <si>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</si>
  <si>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</si>
  <si>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</si>
  <si>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</si>
  <si>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</si>
  <si>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</si>
  <si>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</si>
  <si>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</si>
  <si>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</si>
  <si>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</si>
  <si>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</si>
  <si>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</si>
  <si>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</si>
  <si>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</si>
  <si>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</si>
  <si>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</si>
  <si>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</si>
  <si>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</si>
  <si>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</si>
  <si>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</si>
  <si>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</si>
  <si>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</si>
  <si>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</si>
  <si>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</si>
  <si>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</si>
  <si>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</si>
  <si>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</si>
  <si>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</si>
  <si>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</si>
  <si>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</si>
  <si>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</si>
  <si>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</si>
  <si>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</si>
  <si>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</si>
  <si>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</si>
  <si>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</si>
  <si>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</si>
  <si>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</si>
  <si>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</si>
  <si>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</si>
  <si>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</si>
  <si>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</si>
  <si>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</si>
  <si>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</si>
  <si>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</si>
  <si>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</si>
  <si>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</si>
  <si>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</si>
  <si>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</si>
  <si>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</si>
  <si>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</si>
  <si>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</si>
  <si>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</si>
  <si>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</si>
  <si>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</si>
  <si>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</si>
  <si>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</si>
  <si>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</si>
  <si>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</si>
  <si>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</si>
  <si>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</si>
  <si>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</si>
  <si>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</si>
  <si>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</si>
  <si>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</si>
  <si>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</si>
  <si>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</si>
  <si>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</si>
  <si>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</si>
  <si>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</si>
  <si>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</si>
  <si>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</si>
  <si>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</si>
  <si>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</si>
  <si>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</si>
  <si>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</si>
  <si>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</si>
  <si>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</si>
  <si>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</si>
  <si>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</si>
  <si>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</si>
  <si>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</si>
  <si>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</si>
  <si>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</si>
  <si>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</si>
  <si>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</si>
  <si>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</si>
  <si>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</si>
  <si>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</si>
  <si>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</si>
  <si>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</si>
  <si>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</si>
  <si>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</si>
  <si>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</si>
  <si>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</si>
  <si>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</si>
  <si>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</si>
  <si>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</si>
  <si>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</si>
  <si>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</si>
  <si>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</si>
  <si>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</si>
  <si>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</si>
  <si>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</si>
  <si>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</si>
  <si>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</si>
  <si>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</si>
  <si>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</si>
  <si>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</si>
  <si>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</si>
  <si>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</si>
  <si>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</si>
  <si>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</si>
  <si>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</si>
  <si>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</si>
  <si>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</si>
  <si>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</si>
  <si>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</si>
  <si>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</si>
  <si>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</si>
  <si>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</si>
  <si>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</si>
  <si>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</si>
  <si>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</si>
  <si>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</si>
  <si>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</si>
  <si>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</si>
  <si>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</si>
  <si>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</si>
  <si>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</si>
  <si>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</si>
  <si>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</si>
  <si>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</si>
  <si>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</si>
  <si>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</si>
  <si>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</si>
  <si>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</si>
  <si>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</si>
  <si>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</si>
  <si>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</si>
  <si>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</si>
  <si>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</si>
  <si>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</si>
  <si>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</si>
  <si>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</si>
  <si>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</si>
  <si>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</si>
  <si>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</si>
  <si>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</si>
  <si>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</si>
  <si>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</si>
  <si>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</si>
  <si>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</si>
  <si>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</si>
  <si>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</si>
  <si>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</si>
  <si>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</si>
  <si>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</si>
  <si>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</si>
  <si>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</si>
  <si>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</si>
  <si>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</si>
  <si>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</si>
  <si>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</si>
  <si>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</si>
  <si>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</si>
  <si>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</si>
  <si>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</si>
  <si>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</si>
  <si>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</si>
  <si>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</si>
  <si>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</si>
  <si>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</si>
  <si>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</si>
  <si>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</si>
  <si>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</si>
  <si>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</si>
  <si>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</si>
  <si>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</si>
  <si>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</si>
  <si>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</si>
  <si>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</si>
  <si>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</si>
  <si>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</si>
  <si>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</si>
  <si>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</si>
  <si>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</si>
  <si>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</si>
  <si>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</si>
  <si>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</si>
  <si>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</si>
  <si>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</si>
  <si>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</si>
  <si>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</si>
  <si>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</si>
  <si>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</si>
  <si>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</si>
  <si>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</si>
  <si>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</si>
  <si>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</si>
  <si>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</si>
  <si>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</si>
  <si>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</si>
  <si>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</si>
  <si>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</si>
  <si>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</si>
  <si>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</si>
  <si>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</si>
  <si>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</si>
  <si>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</si>
  <si>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</si>
  <si>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</si>
  <si>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</si>
  <si>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</si>
  <si>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</si>
  <si>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</si>
  <si>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</si>
  <si>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</si>
  <si>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</si>
  <si>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</si>
  <si>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</si>
  <si>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</si>
  <si>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</si>
  <si>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</si>
  <si>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</si>
  <si>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</si>
  <si>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</si>
  <si>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</si>
  <si>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</si>
  <si>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</si>
  <si>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</si>
  <si>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</si>
  <si>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</si>
  <si>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</si>
  <si>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</si>
  <si>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</si>
  <si>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</si>
  <si>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</si>
  <si>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</si>
  <si>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</si>
  <si>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</si>
  <si>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</si>
  <si>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</si>
  <si>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</si>
  <si>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</si>
  <si>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</si>
  <si>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</si>
  <si>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</si>
  <si>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</si>
  <si>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</si>
  <si>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</si>
  <si>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</si>
  <si>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</si>
  <si>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</si>
  <si>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</si>
  <si>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</si>
  <si>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</si>
  <si>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</si>
  <si>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</si>
  <si>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</si>
  <si>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</si>
  <si>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</si>
  <si>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</si>
  <si>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</si>
  <si>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</si>
  <si>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</si>
  <si>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</si>
  <si>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</si>
  <si>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</si>
  <si>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</si>
  <si>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</si>
  <si>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</si>
  <si>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</si>
  <si>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</si>
  <si>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</si>
  <si>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</si>
  <si>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</si>
  <si>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</si>
  <si>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</si>
  <si>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</si>
  <si>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</si>
  <si>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</si>
  <si>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</si>
  <si>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</si>
  <si>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</si>
  <si>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</si>
  <si>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</si>
  <si>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</si>
  <si>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</si>
  <si>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</si>
  <si>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</si>
  <si>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</si>
  <si>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</si>
  <si>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</si>
  <si>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</si>
  <si>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</si>
  <si>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</si>
  <si>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</si>
  <si>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</si>
  <si>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</si>
  <si>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</si>
  <si>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</si>
  <si>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</si>
  <si>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</si>
  <si>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</si>
  <si>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</si>
  <si>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</si>
  <si>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</si>
  <si>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</si>
  <si>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</si>
  <si>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</si>
  <si>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</si>
  <si>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</si>
  <si>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</si>
  <si>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</si>
  <si>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</si>
  <si>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</si>
  <si>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</si>
  <si>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</si>
  <si>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</si>
  <si>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</si>
  <si>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</si>
  <si>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</si>
  <si>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</si>
  <si>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</si>
  <si>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</si>
  <si>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</si>
  <si>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</si>
  <si>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</si>
  <si>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</si>
  <si>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</si>
  <si>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</si>
  <si>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</si>
  <si>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</si>
  <si>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</si>
  <si>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</si>
  <si>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</si>
  <si>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</si>
  <si>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</si>
  <si>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</si>
  <si>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</si>
  <si>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</si>
  <si>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</si>
  <si>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</si>
  <si>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</si>
  <si>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</si>
  <si>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</si>
  <si>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</si>
  <si>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</si>
  <si>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</si>
  <si>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</si>
  <si>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</si>
  <si>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</si>
  <si>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</si>
  <si>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</si>
  <si>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</si>
  <si>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</si>
  <si>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</si>
  <si>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</si>
  <si>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</si>
  <si>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</si>
  <si>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</si>
  <si>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</si>
  <si>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</si>
  <si>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</si>
  <si>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</si>
  <si>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</si>
  <si>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</si>
  <si>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</si>
  <si>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</si>
  <si>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</si>
  <si>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</si>
  <si>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</si>
  <si>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</si>
  <si>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</si>
  <si>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</si>
  <si>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</si>
  <si>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</si>
  <si>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</si>
  <si>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</si>
  <si>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</si>
  <si>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</si>
  <si>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</si>
  <si>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</si>
  <si>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</si>
  <si>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</si>
  <si>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</si>
  <si>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</si>
  <si>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</si>
  <si>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</si>
  <si>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</si>
  <si>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</si>
  <si>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</si>
  <si>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</si>
  <si>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</si>
  <si>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</si>
  <si>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</si>
  <si>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</si>
  <si>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</si>
  <si>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</si>
  <si>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</si>
  <si>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</si>
  <si>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</si>
  <si>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</si>
  <si>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</si>
  <si>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</si>
  <si>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</si>
  <si>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</si>
  <si>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</si>
  <si>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</si>
  <si>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</si>
  <si>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</si>
  <si>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</si>
  <si>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</si>
  <si>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</si>
  <si>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</si>
  <si>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</si>
  <si>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</si>
  <si>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</si>
  <si>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</si>
  <si>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</si>
  <si>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</si>
  <si>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</si>
  <si>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</si>
  <si>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</si>
  <si>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</si>
  <si>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</si>
  <si>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</si>
  <si>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</si>
  <si>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</si>
  <si>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</si>
  <si>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</si>
  <si>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</si>
  <si>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</si>
  <si>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</si>
  <si>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</si>
  <si>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</si>
  <si>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</si>
  <si>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</si>
  <si>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</si>
  <si>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</si>
  <si>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</si>
  <si>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</si>
  <si>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</si>
  <si>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</si>
  <si>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</si>
  <si>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</si>
  <si>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</si>
  <si>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</si>
  <si>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</si>
  <si>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</si>
  <si>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</si>
  <si>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</si>
  <si>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</si>
  <si>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</si>
  <si>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</si>
  <si>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</si>
  <si>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</si>
  <si>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</si>
  <si>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</si>
  <si>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</si>
  <si>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</si>
  <si>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</si>
  <si>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</si>
  <si>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</si>
  <si>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</si>
  <si>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</si>
  <si>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</si>
  <si>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</si>
  <si>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</si>
  <si>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</si>
  <si>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</si>
  <si>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</si>
  <si>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</si>
  <si>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</si>
  <si>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</si>
  <si>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</si>
  <si>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</si>
  <si>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</si>
  <si>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</si>
  <si>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</si>
  <si>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</si>
  <si>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</si>
  <si>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</si>
  <si>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</si>
  <si>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</si>
  <si>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</si>
  <si>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</si>
  <si>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</si>
  <si>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</si>
  <si>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</si>
  <si>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</si>
  <si>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</si>
  <si>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</si>
  <si>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</si>
  <si>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</si>
  <si>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</si>
  <si>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</si>
  <si>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</si>
  <si>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</si>
  <si>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</si>
  <si>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</si>
  <si>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</si>
  <si>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</si>
  <si>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</si>
  <si>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</si>
  <si>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</si>
  <si>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</si>
  <si>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</si>
  <si>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</si>
  <si>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</si>
  <si>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</si>
  <si>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</si>
  <si>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</si>
  <si>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</si>
  <si>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</si>
  <si>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</si>
  <si>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</si>
  <si>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</si>
  <si>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</si>
  <si>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</si>
  <si>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</si>
  <si>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</si>
  <si>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</si>
  <si>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</si>
  <si>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</si>
  <si>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</si>
  <si>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</si>
  <si>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</si>
  <si>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</si>
  <si>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</si>
  <si>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</si>
  <si>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</si>
  <si>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</si>
  <si>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</si>
  <si>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</si>
  <si>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</si>
  <si>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</si>
  <si>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</si>
  <si>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</si>
  <si>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</si>
  <si>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</si>
  <si>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</si>
  <si>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</si>
  <si>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</si>
  <si>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</si>
  <si>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</si>
  <si>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</si>
  <si>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</si>
  <si>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</si>
  <si>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</si>
  <si>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</si>
  <si>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</si>
  <si>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</si>
  <si>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</si>
  <si>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</si>
  <si>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</si>
  <si>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</si>
  <si>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</si>
  <si>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</si>
  <si>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</si>
  <si>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</si>
  <si>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</si>
  <si>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</si>
  <si>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</si>
  <si>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</si>
  <si>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</si>
  <si>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</si>
  <si>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</si>
  <si>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</si>
  <si>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</si>
  <si>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</si>
  <si>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</si>
  <si>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</si>
  <si>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</si>
  <si>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</si>
  <si>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</si>
  <si>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</si>
  <si>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</si>
  <si>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</si>
  <si>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</si>
  <si>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</si>
  <si>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</si>
  <si>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</si>
  <si>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</si>
  <si>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</si>
  <si>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</si>
  <si>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</si>
  <si>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</si>
  <si>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</si>
  <si>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</si>
  <si>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</si>
  <si>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</si>
  <si>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</si>
  <si>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</si>
  <si>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</si>
  <si>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</si>
  <si>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</si>
  <si>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</si>
  <si>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</si>
  <si>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</si>
  <si>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</si>
  <si>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</si>
  <si>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</si>
  <si>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</si>
  <si>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</si>
  <si>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</si>
  <si>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</si>
  <si>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</si>
  <si>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</si>
  <si>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</si>
  <si>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</si>
  <si>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</si>
  <si>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</si>
  <si>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</si>
  <si>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</si>
  <si>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</si>
  <si>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</si>
  <si>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</si>
  <si>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</si>
  <si>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</si>
  <si>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</si>
  <si>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</si>
  <si>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</si>
  <si>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</si>
  <si>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</si>
  <si>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</si>
  <si>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</si>
  <si>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</si>
  <si>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</si>
  <si>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</si>
  <si>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</si>
  <si>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</si>
  <si>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</si>
  <si>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</si>
  <si>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</si>
  <si>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</si>
  <si>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</si>
  <si>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</si>
  <si>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</si>
  <si>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</si>
  <si>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</si>
  <si>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</si>
  <si>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</si>
  <si>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</si>
  <si>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</si>
  <si>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</si>
  <si>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</si>
  <si>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</si>
  <si>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</si>
  <si>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</si>
  <si>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</si>
  <si>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</si>
  <si>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</si>
  <si>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</si>
  <si>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</si>
  <si>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</si>
  <si>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</si>
  <si>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</si>
  <si>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</si>
  <si>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</si>
  <si>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</si>
  <si>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</si>
  <si>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</si>
  <si>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</si>
  <si>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</si>
  <si>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</si>
  <si>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</si>
  <si>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</si>
  <si>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</si>
  <si>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</si>
  <si>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</si>
  <si>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</si>
  <si>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</si>
  <si>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</si>
  <si>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</si>
  <si>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</si>
  <si>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</si>
  <si>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</si>
  <si>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</si>
  <si>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</si>
  <si>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</si>
  <si>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</si>
  <si>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</si>
  <si>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</si>
  <si>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</si>
  <si>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</si>
  <si>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</si>
  <si>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</si>
  <si>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</si>
  <si>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</si>
  <si>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</si>
  <si>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</si>
  <si>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</si>
  <si>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</si>
  <si>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</si>
  <si>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</si>
  <si>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</si>
  <si>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</si>
  <si>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</si>
  <si>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</si>
  <si>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</si>
  <si>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</si>
  <si>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</si>
  <si>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</si>
  <si>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</si>
  <si>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</si>
  <si>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</si>
  <si>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</si>
  <si>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</si>
  <si>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</si>
  <si>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</si>
  <si>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</si>
  <si>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</si>
  <si>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</si>
  <si>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</si>
  <si>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</si>
  <si>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</si>
  <si>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</si>
  <si>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</si>
  <si>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</si>
  <si>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</si>
  <si>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</si>
  <si>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</si>
  <si>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</si>
  <si>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</si>
  <si>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</si>
  <si>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</si>
  <si>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</si>
  <si>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</si>
  <si>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</si>
  <si>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</si>
  <si>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</si>
  <si>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</si>
  <si>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</si>
  <si>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</si>
  <si>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</si>
  <si>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</si>
  <si>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</si>
  <si>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</si>
  <si>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</si>
  <si>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</si>
  <si>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</si>
  <si>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</si>
  <si>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</si>
  <si>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</si>
  <si>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</si>
  <si>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</si>
  <si>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</si>
  <si>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</si>
  <si>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</si>
  <si>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</si>
  <si>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</si>
  <si>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</si>
  <si>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</si>
  <si>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</si>
  <si>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</si>
  <si>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</si>
  <si>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</si>
  <si>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</si>
  <si>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</si>
  <si>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</si>
  <si>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</si>
  <si>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</si>
  <si>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</si>
  <si>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</si>
  <si>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</si>
  <si>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</si>
  <si>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</si>
  <si>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</si>
  <si>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</si>
  <si>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</si>
  <si>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</si>
  <si>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</si>
  <si>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</si>
  <si>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</si>
  <si>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</si>
  <si>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</si>
  <si>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</si>
  <si>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</si>
  <si>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</si>
  <si>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</si>
  <si>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</si>
  <si>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</si>
  <si>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</si>
  <si>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</si>
  <si>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</si>
  <si>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</si>
  <si>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</si>
  <si>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</si>
  <si>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</si>
  <si>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</si>
  <si>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</si>
  <si>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</si>
  <si>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</si>
  <si>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</si>
  <si>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</si>
  <si>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</si>
  <si>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</si>
  <si>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</si>
  <si>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</si>
  <si>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</si>
  <si>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</si>
  <si>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</si>
  <si>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</si>
  <si>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</si>
  <si>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</si>
  <si>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</si>
  <si>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</si>
  <si>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</si>
  <si>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</si>
  <si>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</si>
  <si>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</si>
  <si>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</si>
  <si>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</si>
  <si>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</si>
  <si>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</si>
  <si>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</si>
  <si>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</si>
  <si>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</si>
  <si>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</si>
  <si>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</si>
  <si>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</si>
  <si>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</si>
  <si>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</si>
  <si>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</si>
  <si>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</si>
  <si>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</si>
  <si>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</si>
  <si>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</si>
  <si>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</si>
  <si>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</si>
  <si>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</si>
  <si>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</si>
  <si>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</si>
  <si>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</si>
  <si>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</si>
  <si>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</si>
  <si>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</si>
  <si>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</si>
  <si>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</si>
  <si>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</si>
  <si>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</si>
  <si>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</si>
  <si>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</si>
  <si>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</si>
  <si>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</si>
  <si>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</si>
  <si>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</si>
  <si>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</si>
  <si>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</si>
  <si>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</si>
  <si>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</si>
  <si>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</si>
  <si>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</si>
  <si>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</si>
  <si>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</si>
  <si>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</si>
  <si>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</si>
  <si>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</si>
  <si>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</si>
  <si>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</si>
  <si>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</si>
  <si>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</si>
  <si>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</si>
  <si>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</si>
  <si>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</si>
  <si>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</si>
  <si>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</si>
  <si>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</si>
  <si>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</si>
  <si>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</si>
  <si>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</si>
  <si>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</si>
  <si>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</si>
  <si>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</si>
  <si>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</si>
  <si>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</si>
  <si>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</si>
  <si>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</si>
  <si>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</si>
  <si>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</si>
  <si>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</si>
  <si>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</si>
  <si>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</si>
  <si>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</si>
  <si>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</si>
  <si>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</si>
  <si>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</si>
  <si>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</si>
  <si>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</si>
  <si>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</si>
  <si>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</si>
  <si>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</si>
  <si>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</si>
  <si>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</si>
  <si>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</si>
  <si>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</si>
  <si>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</si>
  <si>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</si>
  <si>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</si>
  <si>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</si>
  <si>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</si>
  <si>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</si>
  <si>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</si>
  <si>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</si>
  <si>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</si>
  <si>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</si>
  <si>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</si>
  <si>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</si>
  <si>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</si>
  <si>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</si>
  <si>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</si>
  <si>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</si>
  <si>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</si>
  <si>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</si>
  <si>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</si>
  <si>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</si>
  <si>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</si>
  <si>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</si>
  <si>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</si>
  <si>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</si>
  <si>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</si>
  <si>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</si>
  <si>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</si>
  <si>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</si>
  <si>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</si>
  <si>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</si>
  <si>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</si>
  <si>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</si>
  <si>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</si>
  <si>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</si>
  <si>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</si>
  <si>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</si>
  <si>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</si>
  <si>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</si>
  <si>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</si>
  <si>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</si>
  <si>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</si>
  <si>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</si>
  <si>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</si>
  <si>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</si>
  <si>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</si>
  <si>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</si>
  <si>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</si>
  <si>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</si>
  <si>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</si>
  <si>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</si>
  <si>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</si>
  <si>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</si>
  <si>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</si>
  <si>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</si>
  <si>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</si>
  <si>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</si>
  <si>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</si>
  <si>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</si>
  <si>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</si>
  <si>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</si>
  <si>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</si>
  <si>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</si>
  <si>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</si>
  <si>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</si>
  <si>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</si>
  <si>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</si>
  <si>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</si>
  <si>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</si>
  <si>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</si>
  <si>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</si>
  <si>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</si>
  <si>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</si>
  <si>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</si>
  <si>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</si>
  <si>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</si>
  <si>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</si>
  <si>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</si>
  <si>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</si>
  <si>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</si>
  <si>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</si>
  <si>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</si>
  <si>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</si>
  <si>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</si>
  <si>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</si>
  <si>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</si>
  <si>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</si>
  <si>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</si>
  <si>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</si>
  <si>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</si>
  <si>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</si>
  <si>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</si>
  <si>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</si>
  <si>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</si>
  <si>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</si>
  <si>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</si>
  <si>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</si>
  <si>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</si>
  <si>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</si>
  <si>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</si>
  <si>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</si>
  <si>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</si>
  <si>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</si>
  <si>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</si>
  <si>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</si>
  <si>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</si>
  <si>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</si>
  <si>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</si>
  <si>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</si>
  <si>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</si>
  <si>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</si>
  <si>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</si>
  <si>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</si>
  <si>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</si>
  <si>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</si>
  <si>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</si>
  <si>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</si>
  <si>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</si>
  <si>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</si>
  <si>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</si>
  <si>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</si>
  <si>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</si>
  <si>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</si>
  <si>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</si>
  <si>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</si>
  <si>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</si>
  <si>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</si>
  <si>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</si>
  <si>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</si>
  <si>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</si>
  <si>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</si>
  <si>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</si>
  <si>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</si>
  <si>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</si>
  <si>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</si>
  <si>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</si>
  <si>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</si>
  <si>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</si>
  <si>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</si>
  <si>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</si>
  <si>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</si>
  <si>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</si>
  <si>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</si>
  <si>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</si>
  <si>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</si>
  <si>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</si>
  <si>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</si>
  <si>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</si>
  <si>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</si>
  <si>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</si>
  <si>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</si>
  <si>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</si>
  <si>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</si>
  <si>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</si>
  <si>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</si>
  <si>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</si>
  <si>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</si>
  <si>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</si>
  <si>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</si>
  <si>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</si>
  <si>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</si>
  <si>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</si>
  <si>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</si>
  <si>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</si>
  <si>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</si>
  <si>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</si>
  <si>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</si>
  <si>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</si>
  <si>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</si>
  <si>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</si>
  <si>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</si>
  <si>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</si>
  <si>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</si>
  <si>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</si>
  <si>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</si>
  <si>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</si>
  <si>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</si>
  <si>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</si>
  <si>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</si>
  <si>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</si>
  <si>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</si>
  <si>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</si>
  <si>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</si>
  <si>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</si>
  <si>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</si>
  <si>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</si>
  <si>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</si>
  <si>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</si>
  <si>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</si>
  <si>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</si>
  <si>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</si>
  <si>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</si>
  <si>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</si>
  <si>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</si>
  <si>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</si>
  <si>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</si>
  <si>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</si>
  <si>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</si>
  <si>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</si>
  <si>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</si>
  <si>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</si>
  <si>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</si>
  <si>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</si>
  <si>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</si>
  <si>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</si>
  <si>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</si>
  <si>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</si>
  <si>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</si>
  <si>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</si>
  <si>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</si>
  <si>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</si>
  <si>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</si>
  <si>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</si>
  <si>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</si>
  <si>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</si>
  <si>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</si>
  <si>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</si>
  <si>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</si>
  <si>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</si>
  <si>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</si>
  <si>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</si>
  <si>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</si>
  <si>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</si>
  <si>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</si>
  <si>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</si>
  <si>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</si>
  <si>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</si>
  <si>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</si>
  <si>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</si>
  <si>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</si>
  <si>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</si>
  <si>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</si>
  <si>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</si>
  <si>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</si>
  <si>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</si>
  <si>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</si>
  <si>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</si>
  <si>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</si>
  <si>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</si>
  <si>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</si>
  <si>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</si>
  <si>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</si>
  <si>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</si>
  <si>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</si>
  <si>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</si>
  <si>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</si>
  <si>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</si>
  <si>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</si>
  <si>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</si>
  <si>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</si>
  <si>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</si>
  <si>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</si>
  <si>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</si>
  <si>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</si>
  <si>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</si>
  <si>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</si>
  <si>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</si>
  <si>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</si>
  <si>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</si>
  <si>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</si>
  <si>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</si>
  <si>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</si>
  <si>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</si>
  <si>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</si>
  <si>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</si>
  <si>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</si>
  <si>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</si>
  <si>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</si>
  <si>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</si>
  <si>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</si>
  <si>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</si>
  <si>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</si>
  <si>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</si>
  <si>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</si>
  <si>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</si>
  <si>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</si>
  <si>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</si>
  <si>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</si>
  <si>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</si>
  <si>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</si>
  <si>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</si>
  <si>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</si>
  <si>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</si>
  <si>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</si>
  <si>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</si>
  <si>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</si>
  <si>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</si>
  <si>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</si>
  <si>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</si>
  <si>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</si>
  <si>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</si>
  <si>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</si>
  <si>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</si>
  <si>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</si>
  <si>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</si>
  <si>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</si>
  <si>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</si>
  <si>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</si>
  <si>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</si>
  <si>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</si>
  <si>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</si>
  <si>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</si>
  <si>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</si>
  <si>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</si>
  <si>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</si>
  <si>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</si>
  <si>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</si>
  <si>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</si>
  <si>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</si>
  <si>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</si>
  <si>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</si>
  <si>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</si>
  <si>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</si>
  <si>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</si>
  <si>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</si>
  <si>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</si>
  <si>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</si>
  <si>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</si>
  <si>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</si>
  <si>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</si>
  <si>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</si>
  <si>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</si>
  <si>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</si>
  <si>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</si>
  <si>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</si>
  <si>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</si>
  <si>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</si>
  <si>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</si>
  <si>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</si>
  <si>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</si>
  <si>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</si>
  <si>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</si>
  <si>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</si>
  <si>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</si>
  <si>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</si>
  <si>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</si>
  <si>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</si>
  <si>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</si>
  <si>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</si>
  <si>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</si>
  <si>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</si>
  <si>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</si>
  <si>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</si>
  <si>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</si>
  <si>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</si>
  <si>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</si>
  <si>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</si>
  <si>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</si>
  <si>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</si>
  <si>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</si>
  <si>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</si>
  <si>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</si>
  <si>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</si>
  <si>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</si>
  <si>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</si>
  <si>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</si>
  <si>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</si>
  <si>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</si>
  <si>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</si>
  <si>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</si>
  <si>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</si>
  <si>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</si>
  <si>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</si>
  <si>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</si>
  <si>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</si>
  <si>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</si>
  <si>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</si>
  <si>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</si>
  <si>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</si>
  <si>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</si>
  <si>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</si>
  <si>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</si>
  <si>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</si>
  <si>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</si>
  <si>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</si>
  <si>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</si>
  <si>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</si>
  <si>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</si>
  <si>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</si>
  <si>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</si>
  <si>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</si>
  <si>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</si>
  <si>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</si>
  <si>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</si>
  <si>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</si>
  <si>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</si>
  <si>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</si>
  <si>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</si>
  <si>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</si>
  <si>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</si>
  <si>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</si>
  <si>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</si>
  <si>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</si>
  <si>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</si>
  <si>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</si>
  <si>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</si>
  <si>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</si>
  <si>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</si>
  <si>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</si>
  <si>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</si>
  <si>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</si>
  <si>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</si>
  <si>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</si>
  <si>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</si>
  <si>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</si>
  <si>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</si>
  <si>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</si>
  <si>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</si>
  <si>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</si>
  <si>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</si>
  <si>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</si>
  <si>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</si>
  <si>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</si>
  <si>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</si>
  <si>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</si>
  <si>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</si>
  <si>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</si>
  <si>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</si>
  <si>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</si>
  <si>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</si>
  <si>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</si>
  <si>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</si>
  <si>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</si>
  <si>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</si>
  <si>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</si>
  <si>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</si>
  <si>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</si>
  <si>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</si>
  <si>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</si>
  <si>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</si>
  <si>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</si>
  <si>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</si>
  <si>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</si>
  <si>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</si>
  <si>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</si>
  <si>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</si>
  <si>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</si>
  <si>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</si>
  <si>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</si>
  <si>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</si>
  <si>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</si>
  <si>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</si>
  <si>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</si>
  <si>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</si>
  <si>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</si>
  <si>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</si>
  <si>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</si>
  <si>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</si>
  <si>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</si>
  <si>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</si>
  <si>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</si>
  <si>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</si>
  <si>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</si>
  <si>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</si>
  <si>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</si>
  <si>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</si>
  <si>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</si>
  <si>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</si>
  <si>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</si>
  <si>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</si>
  <si>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</si>
  <si>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</si>
  <si>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</si>
  <si>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</si>
  <si>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</si>
  <si>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</si>
  <si>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</si>
  <si>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</si>
  <si>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</si>
  <si>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</si>
  <si>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</si>
  <si>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</si>
  <si>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</si>
  <si>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</si>
  <si>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</si>
  <si>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</si>
  <si>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</si>
  <si>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</si>
  <si>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</si>
  <si>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</si>
  <si>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</si>
  <si>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</si>
  <si>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</si>
  <si>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</si>
  <si>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</si>
  <si>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</si>
  <si>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</si>
  <si>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</si>
  <si>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</si>
  <si>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</si>
  <si>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</si>
  <si>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</si>
  <si>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</si>
  <si>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</si>
  <si>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</si>
  <si>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</si>
  <si>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</si>
  <si>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</si>
  <si>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</si>
  <si>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</si>
  <si>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</si>
  <si>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</si>
  <si>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</si>
  <si>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</si>
  <si>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</si>
  <si>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</si>
  <si>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</si>
  <si>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</si>
  <si>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</si>
  <si>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</si>
  <si>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</si>
  <si>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</si>
  <si>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</si>
  <si>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</si>
  <si>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</si>
  <si>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</si>
  <si>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</si>
  <si>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</si>
  <si>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</si>
  <si>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</si>
  <si>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</si>
  <si>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</si>
  <si>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</si>
  <si>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</si>
  <si>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</si>
  <si>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</si>
  <si>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</si>
  <si>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</si>
  <si>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</si>
  <si>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</si>
  <si>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</si>
  <si>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</si>
  <si>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</si>
  <si>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</si>
  <si>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</si>
  <si>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</si>
  <si>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</si>
  <si>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</si>
  <si>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</si>
  <si>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</si>
  <si>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</si>
  <si>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</si>
  <si>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</si>
  <si>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</si>
  <si>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</si>
  <si>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</si>
  <si>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</si>
  <si>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</si>
  <si>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</si>
  <si>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</si>
  <si>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</si>
  <si>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</si>
  <si>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</si>
  <si>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</si>
  <si>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</si>
  <si>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</si>
  <si>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</si>
  <si>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</si>
  <si>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</si>
  <si>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</si>
  <si>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</si>
  <si>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</si>
  <si>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</si>
  <si>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</si>
  <si>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</si>
  <si>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</si>
  <si>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</si>
  <si>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</si>
  <si>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</si>
  <si>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</si>
  <si>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</si>
  <si>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</si>
  <si>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</si>
  <si>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</si>
  <si>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</si>
  <si>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</si>
  <si>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</si>
  <si>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</si>
  <si>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</si>
  <si>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</si>
  <si>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</si>
  <si>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</si>
  <si>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</si>
  <si>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</si>
  <si>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</si>
  <si>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</si>
  <si>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</si>
  <si>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</si>
  <si>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</si>
  <si>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</si>
  <si>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</si>
  <si>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</si>
  <si>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</si>
  <si>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</si>
  <si>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</si>
  <si>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</si>
  <si>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</si>
  <si>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</si>
  <si>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</si>
  <si>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</si>
  <si>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</si>
  <si>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</si>
  <si>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</si>
  <si>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</si>
  <si>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</si>
  <si>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</si>
  <si>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</si>
  <si>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</si>
  <si>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</si>
  <si>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</si>
  <si>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</si>
  <si>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</si>
  <si>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</si>
  <si>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</si>
  <si>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</si>
  <si>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</si>
  <si>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</si>
  <si>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</si>
  <si>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</si>
  <si>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</si>
  <si>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</si>
  <si>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</si>
  <si>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</si>
  <si>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</si>
  <si>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</si>
  <si>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</si>
  <si>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</si>
  <si>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</si>
  <si>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</si>
  <si>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</si>
  <si>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</si>
  <si>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</si>
  <si>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</si>
  <si>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</si>
  <si>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</si>
  <si>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</si>
  <si>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</si>
  <si>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</si>
  <si>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</si>
  <si>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</si>
  <si>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</si>
  <si>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</si>
  <si>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</si>
  <si>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</si>
  <si>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</si>
  <si>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</si>
  <si>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</si>
  <si>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</si>
  <si>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</si>
  <si>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</si>
  <si>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</si>
  <si>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</si>
  <si>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</si>
  <si>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</si>
  <si>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</si>
  <si>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</si>
  <si>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</si>
  <si>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</si>
  <si>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</si>
  <si>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</si>
  <si>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</si>
  <si>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</si>
  <si>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</si>
  <si>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</si>
  <si>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</si>
  <si>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</si>
  <si>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</si>
  <si>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</si>
  <si>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</si>
  <si>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</si>
  <si>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</si>
  <si>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</si>
  <si>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</si>
  <si>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</si>
  <si>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</si>
  <si>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</si>
  <si>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</si>
  <si>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</si>
  <si>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</si>
  <si>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</si>
  <si>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</si>
  <si>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</si>
  <si>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</si>
  <si>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</si>
  <si>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</si>
  <si>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</si>
  <si>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</si>
  <si>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</si>
  <si>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</si>
  <si>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</si>
  <si>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</si>
  <si>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</si>
  <si>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</si>
  <si>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</si>
  <si>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</si>
  <si>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</si>
  <si>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</si>
  <si>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</si>
  <si>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</si>
  <si>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</si>
  <si>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</si>
  <si>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</si>
  <si>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</si>
  <si>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</si>
  <si>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</si>
  <si>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</si>
  <si>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</si>
  <si>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</si>
  <si>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</si>
  <si>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</si>
  <si>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</si>
  <si>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</si>
  <si>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</si>
  <si>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</si>
  <si>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</si>
  <si>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</si>
  <si>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</si>
  <si>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</si>
  <si>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</si>
  <si>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</si>
  <si>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</si>
  <si>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</si>
  <si>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</si>
  <si>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</si>
  <si>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</si>
  <si>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</si>
  <si>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</si>
  <si>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</si>
  <si>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</si>
  <si>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</si>
  <si>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</si>
  <si>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</si>
  <si>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</si>
  <si>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</si>
  <si>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</si>
  <si>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</si>
  <si>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</si>
  <si>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</si>
  <si>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</si>
  <si>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</si>
  <si>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</si>
  <si>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</si>
  <si>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</si>
  <si>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</si>
  <si>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</si>
  <si>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</si>
  <si>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</si>
  <si>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</si>
  <si>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</si>
  <si>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</si>
  <si>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</si>
  <si>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</si>
  <si>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</si>
  <si>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</si>
  <si>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</si>
  <si>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</si>
  <si>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</si>
  <si>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</si>
  <si>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</si>
  <si>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</si>
  <si>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</si>
  <si>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</si>
  <si>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</si>
  <si>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</si>
  <si>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</si>
  <si>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</si>
  <si>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</si>
  <si>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</si>
  <si>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</si>
  <si>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</si>
  <si>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</si>
  <si>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</si>
  <si>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</si>
  <si>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</si>
  <si>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</si>
  <si>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</si>
  <si>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</si>
  <si>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</si>
  <si>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</si>
  <si>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</si>
  <si>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</si>
  <si>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</si>
  <si>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</si>
  <si>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</si>
  <si>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</si>
  <si>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</si>
  <si>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</si>
  <si>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</si>
  <si>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</si>
  <si>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</si>
  <si>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</si>
  <si>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</si>
  <si>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</si>
  <si>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</si>
  <si>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</si>
  <si>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</si>
  <si>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</si>
  <si>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</si>
  <si>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</si>
  <si>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</si>
  <si>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</si>
  <si>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</si>
  <si>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</si>
  <si>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</si>
  <si>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</si>
  <si>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</si>
  <si>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</si>
  <si>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</si>
  <si>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</si>
  <si>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</si>
  <si>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</si>
  <si>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</si>
  <si>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</si>
  <si>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</si>
  <si>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</si>
  <si>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</si>
  <si>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</si>
  <si>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</si>
  <si>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</si>
  <si>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</si>
  <si>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</si>
  <si>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</si>
  <si>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</si>
  <si>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</si>
  <si>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</si>
  <si>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</si>
  <si>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</si>
  <si>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</si>
  <si>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</si>
  <si>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</si>
  <si>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</si>
  <si>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</si>
  <si>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</si>
  <si>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</si>
  <si>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</si>
  <si>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</si>
  <si>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</si>
  <si>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</si>
  <si>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</si>
  <si>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</si>
  <si>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</si>
  <si>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</si>
  <si>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</si>
  <si>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</si>
  <si>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</si>
  <si>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</si>
  <si>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</si>
  <si>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</si>
  <si>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</si>
  <si>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</si>
  <si>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</si>
  <si>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</si>
  <si>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</si>
  <si>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</si>
  <si>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</si>
  <si>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</si>
  <si>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</si>
  <si>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</si>
  <si>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</si>
  <si>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</si>
  <si>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</si>
  <si>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</si>
  <si>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</si>
  <si>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</si>
  <si>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</si>
  <si>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</si>
  <si>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</si>
  <si>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</si>
  <si>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</si>
  <si>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</si>
  <si>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</si>
  <si>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</si>
  <si>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</si>
  <si>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</si>
  <si>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</si>
  <si>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</si>
  <si>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</si>
  <si>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</si>
  <si>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</si>
  <si>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</si>
  <si>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</si>
  <si>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</si>
  <si>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</si>
  <si>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</si>
  <si>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</si>
  <si>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</si>
  <si>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</si>
  <si>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</si>
  <si>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</si>
  <si>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</si>
  <si>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</si>
  <si>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</si>
  <si>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</si>
  <si>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</si>
  <si>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</si>
  <si>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</si>
  <si>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</si>
  <si>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</si>
  <si>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</si>
  <si>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</si>
  <si>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</si>
  <si>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</si>
  <si>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</si>
  <si>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</si>
  <si>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</si>
  <si>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</si>
  <si>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</si>
  <si>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</si>
  <si>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</si>
  <si>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</si>
  <si>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</si>
  <si>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</si>
  <si>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</si>
  <si>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</si>
  <si>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</si>
  <si>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</si>
  <si>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</si>
  <si>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</si>
  <si>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</si>
  <si>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</si>
  <si>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</si>
  <si>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</si>
  <si>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</si>
  <si>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</si>
  <si>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</si>
  <si>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</si>
  <si>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</si>
  <si>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</si>
  <si>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</si>
  <si>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</si>
  <si>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</si>
  <si>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</si>
  <si>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</si>
  <si>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</si>
  <si>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</si>
  <si>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</si>
  <si>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</si>
  <si>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</si>
  <si>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</si>
  <si>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</si>
  <si>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</si>
  <si>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</si>
  <si>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</si>
  <si>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</si>
  <si>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</si>
  <si>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</si>
  <si>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</si>
  <si>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</si>
  <si>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</si>
  <si>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</si>
  <si>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</si>
  <si>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</si>
  <si>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</si>
  <si>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</si>
  <si>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</si>
  <si>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</si>
  <si>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</si>
  <si>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</si>
  <si>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</si>
  <si>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</si>
  <si>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</si>
  <si>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</si>
  <si>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</si>
  <si>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</si>
  <si>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</si>
  <si>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</si>
  <si>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</si>
  <si>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</si>
  <si>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</si>
  <si>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</si>
  <si>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</si>
  <si>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</si>
  <si>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</si>
  <si>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</si>
  <si>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</si>
  <si>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</si>
  <si>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</si>
  <si>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</si>
  <si>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</si>
  <si>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</si>
  <si>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</si>
  <si>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</si>
  <si>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</si>
  <si>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</si>
  <si>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</si>
  <si>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</si>
  <si>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</si>
  <si>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</si>
  <si>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</si>
  <si>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</si>
  <si>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</si>
  <si>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</si>
  <si>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</si>
  <si>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</si>
  <si>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</si>
  <si>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</si>
  <si>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</si>
  <si>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</si>
  <si>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</si>
  <si>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</si>
  <si>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</si>
  <si>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</si>
  <si>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</si>
  <si>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</si>
  <si>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</si>
  <si>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</si>
  <si>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</si>
  <si>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</si>
  <si>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</si>
  <si>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</si>
  <si>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</si>
  <si>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</si>
  <si>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</si>
  <si>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</si>
  <si>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</si>
  <si>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</si>
  <si>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</si>
  <si>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</si>
  <si>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</si>
  <si>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</si>
  <si>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</si>
  <si>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</si>
  <si>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</si>
  <si>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</si>
  <si>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</si>
  <si>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</si>
  <si>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</si>
  <si>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</si>
  <si>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</si>
  <si>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</si>
  <si>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</si>
  <si>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</si>
  <si>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</si>
  <si>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</si>
  <si>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</si>
  <si>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</si>
  <si>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</si>
  <si>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</si>
  <si>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</si>
  <si>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</si>
  <si>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</si>
  <si>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</si>
  <si>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</si>
  <si>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</si>
  <si>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</si>
  <si>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</si>
  <si>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</si>
  <si>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</si>
  <si>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</si>
  <si>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</si>
  <si>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</si>
  <si>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</si>
  <si>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</si>
  <si>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</si>
  <si>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</si>
  <si>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</si>
  <si>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</si>
  <si>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</si>
  <si>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</si>
  <si>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</si>
  <si>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</si>
  <si>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</si>
  <si>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</si>
  <si>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</si>
  <si>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</si>
  <si>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</si>
  <si>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</si>
  <si>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</si>
  <si>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</si>
  <si>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</si>
  <si>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</si>
  <si>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</si>
  <si>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</si>
  <si>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</si>
  <si>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</si>
  <si>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</si>
  <si>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</si>
  <si>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</si>
  <si>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</si>
  <si>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</si>
  <si>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</si>
  <si>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</si>
  <si>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</si>
  <si>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</si>
  <si>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</si>
  <si>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</si>
  <si>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</si>
  <si>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</si>
  <si>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</si>
  <si>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</si>
  <si>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</si>
  <si>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</si>
  <si>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</si>
  <si>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</si>
  <si>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</si>
  <si>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</si>
  <si>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</si>
  <si>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</si>
  <si>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</si>
  <si>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</si>
  <si>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</si>
  <si>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</si>
  <si>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</si>
  <si>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</si>
  <si>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</si>
  <si>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</si>
  <si>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</si>
  <si>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</si>
  <si>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</si>
  <si>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</si>
  <si>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</si>
  <si>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</si>
  <si>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</si>
  <si>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</si>
  <si>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</si>
  <si>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</si>
  <si>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</si>
  <si>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</si>
  <si>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</si>
  <si>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</si>
  <si>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</si>
  <si>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</si>
  <si>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</si>
  <si>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</si>
  <si>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</si>
  <si>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</si>
  <si>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</si>
  <si>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</si>
  <si>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</si>
  <si>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</si>
  <si>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</si>
  <si>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</si>
  <si>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</si>
  <si>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</si>
  <si>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</si>
  <si>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</si>
  <si>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</si>
  <si>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</si>
  <si>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</si>
  <si>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</si>
  <si>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</si>
  <si>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</si>
  <si>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</si>
  <si>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</si>
  <si>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</si>
  <si>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</si>
  <si>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</si>
  <si>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</si>
  <si>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</si>
  <si>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</si>
  <si>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</si>
  <si>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</si>
  <si>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</si>
  <si>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</si>
  <si>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</si>
  <si>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</si>
  <si>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</si>
  <si>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</si>
  <si>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</si>
  <si>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</si>
  <si>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</si>
  <si>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</si>
  <si>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</si>
  <si>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</si>
  <si>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</si>
  <si>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</si>
  <si>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</si>
  <si>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</si>
  <si>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</si>
  <si>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</si>
  <si>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</si>
  <si>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</si>
  <si>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</si>
  <si>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</si>
  <si>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</si>
  <si>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</si>
  <si>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</si>
  <si>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</si>
  <si>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</si>
  <si>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</si>
  <si>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</si>
  <si>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</si>
  <si>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</si>
  <si>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</si>
  <si>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</si>
  <si>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</si>
  <si>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</si>
  <si>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</si>
  <si>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</si>
  <si>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</si>
  <si>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</si>
  <si>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</si>
  <si>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</si>
  <si>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</si>
  <si>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</si>
  <si>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</si>
  <si>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</si>
  <si>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</si>
  <si>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</si>
  <si>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</si>
  <si>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</si>
  <si>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</si>
  <si>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</si>
  <si>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</si>
  <si>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</si>
  <si>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</si>
  <si>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</si>
  <si>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</si>
  <si>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</si>
  <si>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</si>
  <si>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</si>
  <si>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</si>
  <si>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</si>
  <si>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</si>
  <si>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</si>
  <si>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</si>
  <si>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</si>
  <si>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</si>
  <si>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</si>
  <si>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</si>
  <si>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</si>
  <si>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</si>
  <si>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</si>
  <si>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</si>
  <si>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</si>
  <si>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</si>
  <si>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</si>
  <si>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</si>
  <si>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</si>
  <si>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</si>
  <si>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</si>
  <si>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</si>
  <si>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</si>
  <si>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</si>
  <si>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</si>
  <si>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</si>
  <si>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</si>
  <si>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</si>
  <si>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</si>
  <si>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</si>
  <si>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</si>
  <si>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</si>
  <si>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</si>
  <si>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</si>
  <si>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</si>
  <si>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</si>
  <si>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</si>
  <si>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</si>
  <si>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</si>
  <si>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</si>
  <si>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</si>
  <si>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</si>
  <si>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</si>
  <si>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</si>
  <si>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</si>
  <si>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</si>
  <si>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</si>
  <si>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</si>
  <si>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</si>
  <si>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</si>
  <si>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</si>
  <si>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</si>
  <si>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</si>
  <si>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</si>
  <si>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</si>
  <si>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</si>
  <si>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</si>
  <si>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</si>
  <si>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</si>
  <si>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</si>
  <si>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</si>
  <si>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</si>
  <si>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</si>
  <si>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</si>
  <si>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</si>
  <si>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</si>
  <si>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</si>
  <si>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</si>
  <si>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</si>
  <si>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</si>
  <si>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</si>
  <si>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</si>
  <si>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</si>
  <si>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</si>
  <si>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</si>
  <si>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</si>
  <si>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</si>
  <si>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</si>
  <si>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</si>
  <si>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</si>
  <si>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</si>
  <si>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</si>
  <si>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</si>
  <si>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</si>
  <si>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</si>
  <si>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</si>
  <si>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</si>
  <si>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</si>
  <si>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</si>
  <si>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</si>
  <si>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</si>
  <si>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</si>
  <si>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</si>
  <si>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</si>
  <si>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</si>
  <si>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</si>
  <si>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</si>
  <si>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</si>
  <si>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</si>
  <si>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</si>
  <si>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</si>
  <si>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</si>
  <si>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</si>
  <si>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</si>
  <si>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</si>
  <si>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</si>
  <si>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</si>
  <si>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</si>
  <si>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</si>
  <si>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</si>
  <si>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</si>
  <si>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</si>
  <si>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</si>
  <si>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</si>
  <si>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</si>
  <si>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</si>
  <si>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</si>
  <si>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</si>
  <si>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</si>
  <si>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</si>
  <si>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</si>
  <si>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</si>
  <si>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</si>
  <si>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</si>
  <si>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</si>
  <si>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</si>
  <si>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</si>
  <si>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</si>
  <si>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</si>
  <si>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</si>
  <si>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</si>
  <si>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</si>
  <si>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</si>
  <si>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</si>
  <si>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</si>
  <si>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</si>
  <si>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</si>
  <si>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</si>
  <si>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</si>
  <si>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</si>
  <si>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</si>
  <si>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</si>
  <si>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</si>
  <si>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</si>
  <si>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</si>
  <si>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</si>
  <si>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</si>
  <si>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</si>
  <si>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</si>
  <si>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</si>
  <si>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</si>
  <si>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</si>
  <si>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</si>
  <si>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</si>
  <si>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</si>
  <si>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</si>
  <si>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</si>
  <si>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</si>
  <si>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</si>
  <si>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</si>
  <si>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</si>
  <si>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</si>
  <si>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</si>
  <si>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</si>
  <si>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</si>
  <si>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</si>
  <si>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</si>
  <si>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</si>
  <si>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</si>
  <si>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</si>
  <si>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</si>
  <si>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</si>
  <si>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</si>
  <si>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</si>
  <si>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</si>
  <si>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</si>
  <si>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</si>
  <si>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</si>
  <si>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</si>
  <si>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</si>
  <si>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</si>
  <si>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</si>
  <si>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</si>
  <si>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</si>
  <si>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</si>
  <si>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</si>
  <si>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</si>
  <si>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</si>
  <si>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</si>
  <si>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</si>
  <si>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</si>
  <si>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</si>
  <si>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</si>
  <si>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</si>
  <si>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</si>
  <si>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</si>
  <si>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</si>
  <si>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</si>
  <si>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</si>
  <si>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</si>
  <si>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</si>
  <si>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</si>
  <si>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</si>
  <si>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</si>
  <si>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</si>
  <si>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</si>
  <si>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</si>
  <si>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</si>
  <si>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</si>
  <si>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</si>
  <si>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</si>
  <si>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</si>
  <si>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</si>
  <si>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</si>
  <si>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</si>
  <si>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</si>
  <si>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</si>
  <si>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</si>
  <si>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</si>
  <si>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</si>
  <si>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</si>
  <si>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</si>
  <si>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</si>
  <si>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</si>
  <si>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</si>
  <si>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</si>
  <si>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</si>
  <si>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</si>
  <si>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</si>
  <si>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</si>
  <si>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</si>
  <si>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</si>
  <si>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</si>
  <si>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</si>
  <si>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</si>
  <si>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</si>
  <si>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</si>
  <si>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</si>
  <si>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</si>
  <si>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</si>
  <si>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</si>
  <si>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</si>
  <si>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</si>
  <si>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</si>
  <si>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</si>
  <si>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</si>
  <si>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</si>
  <si>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</si>
  <si>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</si>
  <si>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</si>
  <si>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</si>
  <si>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</si>
  <si>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</si>
  <si>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</si>
  <si>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</si>
  <si>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</si>
  <si>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</si>
  <si>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</si>
  <si>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</si>
  <si>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</si>
  <si>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</si>
  <si>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</si>
  <si>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</si>
  <si>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</si>
  <si>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</si>
  <si>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</si>
  <si>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</si>
  <si>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</si>
  <si>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</si>
  <si>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</si>
  <si>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</si>
  <si>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</si>
  <si>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</si>
  <si>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</si>
  <si>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</si>
  <si>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</si>
  <si>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</si>
  <si>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</si>
  <si>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</si>
  <si>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</si>
  <si>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</si>
  <si>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</si>
  <si>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</si>
  <si>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</si>
  <si>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</si>
  <si>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</si>
  <si>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</si>
  <si>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</si>
  <si>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</si>
  <si>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</si>
  <si>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</si>
  <si>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</si>
  <si>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</si>
  <si>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</si>
  <si>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</si>
  <si>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</si>
  <si>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</si>
  <si>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</si>
  <si>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</si>
  <si>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</si>
  <si>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</si>
  <si>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</si>
  <si>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</si>
  <si>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</si>
  <si>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</si>
  <si>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</si>
  <si>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</si>
  <si>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</si>
  <si>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</si>
  <si>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</si>
  <si>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</si>
  <si>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</si>
  <si>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</si>
  <si>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</si>
  <si>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</si>
  <si>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</si>
  <si>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</si>
  <si>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</si>
  <si>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</si>
  <si>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</si>
  <si>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</si>
  <si>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</si>
  <si>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</si>
  <si>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</si>
  <si>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</si>
  <si>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</si>
  <si>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</si>
  <si>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</si>
  <si>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</si>
  <si>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</si>
  <si>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</si>
  <si>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</si>
  <si>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</si>
  <si>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</si>
  <si>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</si>
  <si>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</si>
  <si>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</si>
  <si>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</si>
  <si>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</si>
  <si>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</si>
  <si>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</si>
  <si>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</si>
  <si>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</si>
  <si>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</si>
  <si>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</si>
  <si>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</si>
  <si>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</si>
  <si>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</si>
  <si>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</si>
  <si>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</si>
  <si>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</si>
  <si>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</si>
  <si>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</si>
  <si>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</si>
  <si>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</si>
  <si>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</si>
  <si>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</si>
  <si>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</si>
  <si>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</si>
  <si>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</si>
  <si>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</si>
  <si>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</si>
  <si>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</si>
  <si>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</si>
  <si>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</si>
  <si>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</si>
  <si>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</si>
  <si>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</si>
  <si>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</si>
  <si>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</si>
  <si>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</si>
  <si>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</si>
  <si>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</si>
  <si>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</si>
  <si>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</si>
  <si>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</si>
  <si>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</si>
  <si>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</si>
  <si>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</si>
  <si>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</si>
  <si>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</si>
  <si>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</si>
  <si>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</si>
  <si>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</si>
  <si>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</si>
  <si>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</si>
  <si>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</si>
  <si>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</si>
  <si>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</si>
  <si>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</si>
  <si>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</si>
  <si>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</si>
  <si>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</si>
  <si>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</si>
  <si>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</si>
  <si>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</si>
  <si>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</si>
  <si>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</si>
  <si>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</si>
  <si>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</si>
  <si>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</si>
  <si>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</si>
  <si>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</si>
  <si>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</si>
  <si>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</si>
  <si>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</si>
  <si>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</si>
  <si>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</si>
  <si>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</si>
  <si>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</si>
  <si>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</si>
  <si>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</si>
  <si>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</si>
  <si>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</si>
  <si>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</si>
  <si>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</si>
  <si>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</si>
  <si>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</si>
  <si>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</si>
  <si>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</si>
  <si>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</si>
  <si>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</si>
  <si>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</si>
  <si>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</si>
  <si>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</si>
  <si>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</si>
  <si>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</si>
  <si>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</si>
  <si>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</si>
  <si>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</si>
  <si>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</si>
  <si>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</si>
  <si>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</si>
  <si>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</si>
  <si>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</si>
  <si>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</si>
  <si>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</si>
  <si>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</si>
  <si>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</si>
  <si>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</si>
  <si>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</si>
  <si>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</si>
  <si>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</si>
  <si>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</si>
  <si>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</si>
  <si>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</si>
  <si>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</si>
  <si>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</si>
  <si>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</si>
  <si>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</si>
  <si>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</si>
  <si>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</si>
  <si>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</si>
  <si>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</si>
  <si>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</si>
  <si>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</si>
  <si>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</si>
  <si>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</si>
  <si>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</si>
  <si>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</si>
  <si>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</si>
  <si>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</si>
  <si>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</si>
  <si>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</si>
  <si>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</si>
  <si>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</si>
  <si>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</si>
  <si>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</si>
  <si>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</si>
  <si>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</si>
  <si>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</si>
  <si>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</si>
  <si>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</si>
  <si>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</si>
  <si>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</si>
  <si>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</si>
  <si>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</si>
  <si>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</si>
  <si>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</si>
  <si>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</si>
  <si>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</si>
  <si>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</si>
  <si>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</si>
  <si>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</si>
  <si>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</si>
  <si>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</si>
  <si>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</si>
  <si>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</si>
  <si>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</si>
  <si>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</si>
  <si>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</si>
  <si>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</si>
  <si>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</si>
  <si>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</si>
  <si>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</si>
  <si>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</si>
  <si>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</si>
  <si>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</si>
  <si>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</si>
  <si>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</si>
  <si>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</si>
  <si>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</si>
  <si>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</si>
  <si>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</si>
  <si>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</si>
  <si>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</si>
  <si>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</si>
  <si>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</si>
  <si>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</si>
  <si>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</si>
  <si>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</si>
  <si>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</si>
  <si>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</si>
  <si>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</si>
  <si>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</si>
  <si>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</si>
  <si>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</si>
  <si>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</si>
  <si>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</si>
  <si>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</si>
  <si>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</si>
  <si>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</si>
  <si>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</si>
  <si>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</si>
  <si>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</si>
  <si>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</si>
  <si>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</si>
  <si>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</si>
  <si>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</si>
  <si>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</si>
  <si>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</si>
  <si>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</si>
  <si>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</si>
  <si>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</si>
  <si>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</si>
  <si>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</si>
  <si>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</si>
  <si>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</si>
  <si>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</si>
  <si>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</si>
  <si>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</si>
  <si>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</si>
  <si>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</si>
  <si>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</si>
  <si>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</si>
  <si>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</si>
  <si>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</si>
  <si>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</si>
  <si>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</si>
  <si>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</si>
  <si>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</si>
  <si>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</si>
  <si>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</si>
  <si>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</si>
  <si>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</si>
  <si>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</si>
  <si>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</si>
  <si>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</si>
  <si>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</si>
  <si>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</si>
  <si>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</si>
  <si>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</si>
  <si>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</si>
  <si>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</si>
  <si>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</si>
  <si>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</si>
  <si>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</si>
  <si>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</si>
  <si>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</si>
  <si>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</si>
  <si>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</si>
  <si>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</si>
  <si>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</si>
  <si>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</si>
  <si>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</si>
  <si>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</si>
  <si>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</si>
  <si>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</si>
  <si>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</si>
  <si>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</si>
  <si>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</si>
  <si>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</si>
  <si>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</si>
  <si>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</si>
  <si>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</si>
  <si>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</si>
  <si>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</si>
  <si>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</si>
  <si>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</si>
  <si>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</si>
  <si>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</si>
  <si>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</si>
  <si>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</si>
  <si>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</si>
  <si>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</si>
  <si>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</si>
  <si>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</si>
  <si>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</si>
  <si>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</si>
  <si>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</si>
  <si>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</si>
  <si>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</si>
  <si>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</si>
  <si>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</si>
  <si>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</si>
  <si>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</si>
  <si>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</si>
  <si>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</si>
  <si>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</si>
  <si>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</si>
  <si>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</si>
  <si>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</si>
  <si>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</si>
  <si>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</si>
  <si>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</si>
  <si>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</si>
  <si>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</si>
  <si>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</si>
  <si>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</si>
  <si>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</si>
  <si>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</si>
  <si>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</si>
  <si>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</si>
  <si>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</si>
  <si>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</si>
  <si>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</si>
  <si>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</si>
  <si>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</si>
  <si>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</si>
  <si>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</si>
  <si>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</si>
  <si>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</si>
  <si>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</si>
  <si>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</si>
  <si>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</si>
  <si>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</si>
  <si>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</si>
  <si>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</si>
  <si>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</si>
  <si>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</si>
  <si>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</si>
  <si>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</si>
  <si>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</si>
  <si>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</si>
  <si>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</si>
  <si>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</si>
  <si>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</si>
  <si>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</si>
  <si>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</si>
  <si>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</si>
  <si>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</si>
  <si>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</si>
  <si>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</si>
  <si>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</si>
  <si>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</si>
  <si>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</si>
  <si>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</si>
  <si>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</si>
  <si>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</si>
  <si>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</si>
  <si>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</si>
  <si>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</si>
  <si>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</si>
  <si>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</si>
  <si>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</si>
  <si>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</si>
  <si>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</si>
  <si>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</si>
  <si>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</si>
  <si>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</si>
  <si>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</si>
  <si>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</si>
  <si>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</si>
  <si>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</si>
  <si>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</si>
  <si>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</si>
  <si>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</si>
  <si>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</si>
  <si>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</si>
  <si>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</si>
  <si>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</si>
  <si>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</si>
  <si>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</si>
  <si>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</si>
  <si>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</si>
  <si>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</si>
  <si>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</si>
  <si>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</si>
  <si>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</si>
  <si>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</si>
  <si>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</si>
  <si>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</si>
  <si>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</si>
  <si>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</si>
  <si>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</si>
  <si>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</si>
  <si>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</si>
  <si>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</si>
  <si>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</si>
  <si>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</si>
  <si>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</si>
  <si>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</si>
  <si>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</si>
  <si>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</si>
  <si>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</si>
  <si>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</si>
  <si>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</si>
  <si>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</si>
  <si>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</si>
  <si>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</si>
  <si>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</si>
  <si>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</si>
  <si>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</si>
  <si>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</si>
  <si>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</si>
  <si>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</si>
  <si>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</si>
  <si>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</si>
  <si>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</si>
  <si>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</si>
  <si>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</si>
  <si>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</si>
  <si>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</si>
  <si>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</si>
  <si>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</si>
  <si>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</si>
  <si>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</si>
  <si>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</si>
  <si>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</si>
  <si>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</si>
  <si>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</si>
  <si>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</si>
  <si>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</si>
  <si>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</si>
  <si>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</si>
  <si>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</si>
  <si>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</si>
  <si>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</si>
  <si>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</si>
  <si>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</si>
  <si>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</si>
  <si>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</si>
  <si>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</si>
  <si>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</si>
  <si>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</si>
  <si>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</si>
  <si>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</si>
  <si>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</si>
  <si>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</si>
  <si>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</si>
  <si>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</si>
  <si>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</si>
  <si>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</si>
  <si>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</si>
  <si>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</si>
  <si>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</si>
  <si>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</si>
  <si>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</si>
  <si>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</si>
  <si>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</si>
  <si>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</si>
  <si>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</si>
  <si>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</si>
  <si>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</si>
  <si>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</si>
  <si>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</si>
  <si>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</si>
  <si>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</si>
  <si>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</si>
  <si>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</si>
  <si>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</si>
  <si>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</si>
  <si>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</si>
  <si>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</si>
  <si>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</si>
  <si>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</si>
  <si>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</si>
  <si>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</si>
  <si>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</si>
  <si>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</si>
  <si>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</si>
  <si>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</si>
  <si>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</si>
  <si>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</si>
  <si>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</si>
  <si>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</si>
  <si>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</si>
  <si>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</si>
  <si>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</si>
  <si>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</si>
  <si>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</si>
  <si>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</si>
  <si>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</si>
  <si>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</si>
  <si>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</si>
  <si>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</si>
  <si>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</si>
  <si>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</si>
  <si>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</si>
  <si>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</si>
  <si>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</si>
  <si>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</si>
  <si>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</si>
  <si>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</si>
  <si>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</si>
  <si>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</si>
  <si>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</si>
  <si>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</si>
  <si>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</si>
  <si>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</si>
  <si>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</si>
  <si>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</si>
  <si>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</si>
  <si>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</si>
  <si>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</si>
  <si>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</si>
  <si>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</si>
  <si>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</si>
  <si>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</si>
  <si>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</si>
  <si>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</si>
  <si>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</si>
  <si>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</si>
  <si>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</si>
  <si>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</si>
  <si>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</si>
  <si>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</si>
  <si>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</si>
  <si>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</si>
  <si>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</si>
  <si>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</si>
  <si>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</si>
  <si>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</si>
  <si>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</si>
  <si>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</si>
  <si>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</si>
  <si>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</si>
  <si>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</si>
  <si>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</si>
  <si>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</si>
  <si>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</si>
  <si>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</si>
  <si>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</si>
  <si>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</si>
  <si>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</si>
  <si>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</si>
  <si>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</si>
  <si>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</si>
  <si>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</si>
  <si>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</si>
  <si>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</si>
  <si>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</si>
  <si>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</si>
  <si>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</si>
  <si>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</si>
  <si>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</si>
  <si>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</si>
  <si>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</si>
  <si>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</si>
  <si>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</si>
  <si>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</si>
  <si>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</si>
  <si>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</si>
  <si>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</si>
  <si>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</si>
  <si>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</si>
  <si>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</si>
  <si>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</si>
  <si>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</si>
  <si>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</si>
  <si>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</si>
  <si>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</si>
  <si>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</si>
  <si>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</si>
  <si>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</si>
  <si>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</si>
  <si>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</si>
  <si>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</si>
  <si>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</si>
  <si>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</si>
  <si>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</si>
  <si>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</si>
  <si>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</si>
  <si>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</si>
  <si>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</si>
  <si>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</si>
  <si>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</si>
  <si>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</si>
  <si>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</si>
  <si>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</si>
  <si>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</si>
  <si>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</si>
  <si>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</si>
  <si>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</si>
  <si>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</si>
  <si>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</si>
  <si>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</si>
  <si>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</si>
  <si>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</si>
  <si>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</si>
  <si>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</si>
  <si>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</si>
  <si>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</si>
  <si>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</si>
  <si>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</si>
  <si>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</si>
  <si>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</si>
  <si>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</si>
  <si>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</si>
  <si>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</si>
  <si>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</si>
  <si>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</si>
  <si>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</si>
  <si>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</si>
  <si>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</si>
  <si>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</si>
  <si>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</si>
  <si>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</si>
  <si>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</si>
  <si>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</si>
  <si>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</si>
  <si>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</si>
  <si>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</si>
  <si>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</si>
  <si>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</si>
  <si>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</si>
  <si>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</si>
  <si>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</si>
  <si>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</si>
  <si>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</si>
  <si>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</si>
  <si>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</si>
  <si>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</si>
  <si>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</si>
  <si>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</si>
  <si>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</si>
  <si>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</si>
  <si>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</si>
  <si>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</si>
  <si>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</si>
  <si>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</si>
  <si>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</si>
  <si>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</si>
  <si>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</si>
  <si>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</si>
  <si>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</si>
  <si>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</si>
  <si>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</si>
  <si>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</si>
  <si>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</si>
  <si>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</si>
  <si>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</si>
  <si>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</si>
  <si>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</si>
  <si>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</si>
  <si>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</si>
  <si>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</si>
  <si>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</si>
  <si>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</si>
  <si>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</si>
  <si>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</si>
  <si>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</si>
  <si>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</si>
  <si>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</si>
  <si>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</si>
  <si>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</si>
  <si>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</si>
  <si>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</si>
  <si>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</si>
  <si>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</si>
  <si>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</si>
  <si>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</si>
  <si>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</si>
  <si>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</si>
  <si>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</si>
  <si>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</si>
  <si>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</si>
  <si>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</si>
  <si>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</si>
  <si>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</si>
  <si>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</si>
  <si>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</si>
  <si>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</si>
  <si>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</si>
  <si>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</si>
  <si>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</si>
  <si>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</si>
  <si>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</si>
  <si>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</si>
  <si>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</si>
  <si>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</si>
  <si>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</si>
  <si>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</si>
  <si>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</si>
  <si>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</si>
  <si>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</si>
  <si>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</si>
  <si>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</si>
  <si>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</si>
  <si>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</si>
  <si>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</si>
  <si>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</si>
  <si>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</si>
  <si>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</si>
  <si>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</si>
  <si>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</si>
  <si>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</si>
  <si>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</si>
  <si>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</si>
  <si>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</si>
  <si>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</si>
  <si>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</si>
  <si>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</si>
  <si>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</si>
  <si>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</si>
  <si>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</si>
  <si>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</si>
  <si>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</si>
  <si>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</si>
  <si>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</si>
  <si>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</si>
  <si>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</si>
  <si>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</si>
  <si>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</si>
  <si>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</si>
  <si>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</si>
  <si>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</si>
  <si>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</si>
  <si>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</si>
  <si>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</si>
  <si>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</si>
  <si>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</si>
  <si>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</si>
  <si>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</si>
  <si>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</si>
  <si>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</si>
  <si>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</si>
  <si>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</si>
  <si>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</si>
  <si>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</si>
  <si>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</si>
  <si>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</si>
  <si>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</si>
  <si>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</si>
  <si>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</si>
  <si>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</si>
  <si>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</si>
  <si>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</si>
  <si>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</si>
  <si>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</si>
  <si>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</si>
  <si>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</si>
  <si>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</si>
  <si>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</si>
  <si>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</si>
  <si>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</si>
  <si>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</si>
  <si>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</si>
  <si>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</si>
  <si>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</si>
  <si>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</si>
  <si>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</si>
  <si>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</si>
  <si>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</si>
  <si>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</si>
  <si>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</si>
  <si>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</si>
  <si>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</si>
  <si>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</si>
  <si>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</si>
  <si>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</si>
  <si>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</si>
  <si>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</si>
  <si>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</si>
  <si>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</si>
  <si>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</si>
  <si>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</si>
  <si>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</si>
  <si>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</si>
  <si>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</si>
  <si>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</si>
  <si>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</si>
  <si>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</si>
  <si>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</si>
  <si>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</si>
  <si>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</si>
  <si>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</si>
  <si>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</si>
  <si>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</si>
  <si>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</si>
  <si>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</si>
  <si>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</si>
  <si>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</si>
  <si>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</si>
  <si>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</si>
  <si>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</si>
  <si>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</si>
  <si>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</si>
  <si>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</si>
  <si>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</si>
  <si>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</si>
  <si>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</si>
  <si>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</si>
  <si>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</si>
  <si>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</si>
  <si>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</si>
  <si>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</si>
  <si>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</si>
  <si>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</si>
  <si>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</si>
  <si>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</si>
  <si>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</si>
  <si>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</si>
  <si>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</si>
  <si>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</si>
  <si>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</si>
  <si>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</si>
  <si>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</si>
  <si>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</si>
  <si>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</si>
  <si>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</si>
  <si>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</si>
  <si>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</si>
  <si>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</si>
  <si>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</si>
  <si>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</si>
  <si>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</si>
  <si>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</si>
  <si>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</si>
  <si>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</si>
  <si>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</si>
  <si>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</si>
  <si>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</si>
  <si>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</si>
  <si>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</si>
  <si>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</si>
  <si>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</si>
  <si>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</si>
  <si>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</si>
  <si>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</si>
  <si>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</si>
  <si>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</si>
  <si>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</si>
  <si>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</si>
  <si>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</si>
  <si>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</si>
  <si>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</si>
  <si>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</si>
  <si>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</si>
  <si>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</si>
  <si>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</si>
  <si>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</si>
  <si>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</si>
  <si>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</si>
  <si>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</si>
  <si>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</si>
  <si>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</si>
  <si>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</si>
  <si>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</si>
  <si>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</si>
  <si>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</si>
  <si>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</si>
  <si>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</si>
  <si>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</si>
  <si>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</si>
  <si>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</si>
  <si>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</si>
  <si>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</si>
  <si>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</si>
  <si>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</si>
  <si>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</si>
  <si>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</si>
  <si>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</si>
  <si>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</si>
  <si>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</si>
  <si>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</si>
  <si>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</si>
  <si>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</si>
  <si>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</si>
  <si>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</si>
  <si>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</si>
  <si>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</si>
  <si>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</si>
  <si>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</si>
  <si>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</si>
  <si>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</si>
  <si>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</si>
  <si>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</si>
  <si>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</si>
  <si>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</si>
  <si>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</si>
  <si>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</si>
  <si>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</si>
  <si>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</si>
  <si>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</si>
  <si>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</si>
  <si>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</si>
  <si>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</si>
  <si>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</si>
  <si>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</si>
  <si>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</si>
  <si>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</si>
  <si>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</si>
  <si>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</si>
  <si>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</si>
  <si>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</si>
  <si>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</si>
  <si>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</si>
  <si>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</si>
  <si>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</si>
  <si>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</si>
  <si>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</si>
  <si>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</si>
  <si>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</si>
  <si>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</si>
  <si>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</si>
  <si>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</si>
  <si>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</si>
  <si>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</si>
  <si>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</si>
  <si>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</si>
  <si>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</si>
  <si>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</si>
  <si>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</si>
  <si>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</si>
  <si>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</si>
  <si>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</si>
  <si>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</si>
  <si>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</si>
  <si>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</si>
  <si>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</si>
  <si>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</si>
  <si>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</si>
  <si>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</si>
  <si>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</si>
  <si>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</si>
  <si>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</si>
  <si>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</si>
  <si>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</si>
  <si>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</si>
  <si>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</si>
  <si>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</si>
  <si>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</si>
  <si>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</si>
  <si>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</si>
  <si>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</si>
  <si>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</si>
  <si>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</si>
  <si>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</si>
  <si>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</si>
  <si>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</si>
  <si>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</si>
  <si>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</si>
  <si>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</si>
  <si>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</si>
  <si>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</si>
  <si>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</si>
  <si>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</si>
  <si>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</si>
  <si>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</si>
  <si>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</si>
  <si>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</si>
  <si>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</si>
  <si>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</si>
  <si>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</si>
  <si>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</si>
  <si>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</si>
  <si>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</si>
  <si>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</si>
  <si>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</si>
  <si>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</si>
  <si>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</si>
  <si>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</si>
  <si>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</si>
  <si>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</si>
  <si>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</si>
  <si>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</si>
  <si>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</si>
  <si>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</si>
  <si>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</si>
  <si>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</si>
  <si>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</si>
  <si>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</si>
  <si>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</si>
  <si>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</si>
  <si>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</si>
  <si>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</si>
  <si>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</si>
  <si>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</si>
  <si>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</si>
  <si>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</si>
  <si>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</si>
  <si>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</si>
  <si>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</si>
  <si>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</si>
  <si>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</si>
  <si>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</si>
  <si>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</si>
  <si>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</si>
  <si>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</si>
  <si>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</si>
  <si>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</si>
  <si>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</si>
  <si>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</si>
  <si>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</si>
  <si>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</si>
  <si>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</si>
  <si>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</si>
  <si>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</si>
  <si>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</si>
  <si>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</si>
  <si>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</si>
  <si>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</si>
  <si>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</si>
  <si>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</si>
  <si>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</si>
  <si>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</si>
  <si>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</si>
  <si>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</si>
  <si>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</si>
  <si>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</si>
  <si>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</si>
  <si>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</si>
  <si>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</si>
  <si>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</si>
  <si>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</si>
  <si>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</si>
  <si>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</si>
  <si>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</si>
  <si>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</si>
  <si>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</si>
  <si>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</si>
  <si>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</si>
  <si>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</si>
  <si>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</si>
  <si>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</si>
  <si>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</si>
  <si>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</si>
  <si>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</si>
  <si>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</si>
  <si>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</si>
  <si>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</si>
  <si>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</si>
  <si>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</si>
  <si>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</si>
  <si>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</si>
  <si>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</si>
  <si>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</si>
  <si>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</si>
  <si>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</si>
  <si>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</si>
  <si>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</si>
  <si>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</si>
  <si>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</si>
  <si>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</si>
  <si>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</si>
  <si>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</si>
  <si>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</si>
  <si>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</si>
  <si>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</si>
  <si>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</si>
  <si>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</si>
  <si>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</si>
  <si>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</si>
  <si>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</si>
  <si>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</si>
  <si>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</si>
  <si>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</si>
  <si>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</si>
  <si>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</si>
  <si>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</si>
  <si>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</si>
  <si>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</si>
  <si>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</si>
  <si>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</si>
  <si>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</si>
  <si>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</si>
  <si>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</si>
  <si>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</si>
  <si>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</si>
  <si>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</si>
  <si>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</si>
  <si>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</si>
  <si>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</si>
  <si>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</si>
  <si>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</si>
  <si>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</si>
  <si>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</si>
  <si>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</si>
  <si>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</si>
  <si>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</si>
  <si>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</si>
  <si>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</si>
  <si>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</si>
  <si>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</si>
  <si>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</si>
  <si>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</si>
  <si>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</si>
  <si>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</si>
  <si>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</si>
  <si>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</si>
  <si>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</si>
  <si>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</si>
  <si>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</si>
  <si>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</si>
  <si>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</si>
  <si>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</si>
  <si>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</si>
  <si>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</si>
  <si>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</si>
  <si>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</si>
  <si>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</si>
  <si>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</si>
  <si>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</si>
  <si>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</si>
  <si>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</si>
  <si>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</si>
  <si>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</si>
  <si>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</si>
  <si>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</si>
  <si>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</si>
  <si>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</si>
  <si>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</si>
  <si>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</si>
  <si>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</si>
  <si>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</si>
  <si>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</si>
  <si>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</si>
  <si>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</si>
  <si>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</si>
  <si>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</si>
  <si>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</si>
  <si>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</si>
  <si>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</si>
  <si>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</si>
  <si>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</si>
  <si>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</si>
  <si>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</si>
  <si>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</si>
  <si>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</si>
  <si>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</si>
  <si>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</si>
  <si>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</si>
  <si>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</si>
  <si>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</si>
  <si>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</si>
  <si>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</si>
  <si>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</si>
  <si>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</si>
  <si>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</si>
  <si>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</si>
  <si>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</si>
  <si>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</si>
  <si>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</si>
  <si>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</si>
  <si>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</si>
  <si>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</si>
  <si>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</si>
  <si>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</si>
  <si>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</si>
  <si>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</si>
  <si>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</si>
  <si>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</si>
  <si>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</si>
  <si>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</si>
  <si>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</si>
  <si>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</si>
  <si>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</si>
  <si>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</si>
  <si>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</si>
  <si>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</si>
  <si>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</si>
  <si>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</si>
  <si>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</si>
  <si>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</si>
  <si>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</si>
  <si>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</si>
  <si>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</si>
  <si>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</si>
  <si>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</si>
  <si>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</si>
  <si>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</si>
  <si>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</si>
  <si>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</si>
  <si>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</si>
  <si>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</si>
  <si>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</si>
  <si>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</si>
  <si>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</si>
  <si>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</si>
  <si>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</si>
  <si>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</si>
  <si>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</si>
  <si>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</si>
  <si>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</si>
  <si>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</si>
  <si>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</si>
  <si>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</si>
  <si>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</si>
  <si>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</si>
  <si>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</si>
  <si>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</si>
  <si>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</si>
  <si>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</si>
  <si>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</si>
  <si>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</si>
  <si>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</si>
  <si>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</si>
  <si>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</si>
  <si>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</si>
  <si>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</si>
  <si>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</si>
  <si>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</si>
  <si>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</si>
  <si>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</si>
  <si>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</si>
  <si>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</si>
  <si>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</si>
  <si>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</si>
  <si>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</si>
  <si>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</si>
  <si>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</si>
  <si>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</si>
  <si>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</si>
  <si>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</si>
  <si>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</si>
  <si>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</si>
  <si>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</si>
  <si>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</si>
  <si>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</si>
  <si>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</si>
  <si>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</si>
  <si>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</si>
  <si>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</si>
  <si>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</si>
  <si>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</si>
  <si>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</si>
  <si>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</si>
  <si>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</si>
  <si>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</si>
  <si>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</si>
  <si>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</si>
  <si>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</si>
  <si>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</si>
  <si>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</si>
  <si>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</si>
  <si>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</si>
  <si>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</si>
  <si>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</si>
  <si>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</si>
  <si>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</si>
  <si>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</si>
  <si>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</si>
  <si>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</si>
  <si>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</si>
  <si>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</si>
  <si>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</si>
  <si>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</si>
  <si>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</si>
  <si>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</si>
  <si>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</si>
  <si>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</si>
  <si>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</si>
  <si>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</si>
  <si>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</si>
  <si>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</si>
  <si>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</si>
  <si>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</si>
  <si>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</si>
  <si>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</si>
  <si>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</si>
  <si>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</si>
  <si>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</si>
  <si>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</si>
  <si>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</si>
  <si>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</si>
  <si>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</si>
  <si>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</si>
  <si>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</si>
  <si>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</si>
  <si>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</si>
  <si>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</si>
  <si>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</si>
  <si>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</si>
  <si>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</si>
  <si>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</si>
  <si>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</si>
  <si>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</si>
  <si>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</si>
  <si>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</si>
  <si>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</si>
  <si>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</si>
  <si>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</si>
  <si>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</si>
  <si>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</si>
  <si>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</si>
  <si>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</si>
  <si>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</si>
  <si>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</si>
  <si>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</si>
  <si>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</si>
  <si>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</si>
  <si>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</si>
  <si>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</si>
  <si>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</si>
  <si>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</si>
  <si>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</si>
  <si>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</si>
  <si>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</si>
  <si>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</si>
  <si>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</si>
  <si>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</si>
  <si>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</si>
  <si>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</si>
  <si>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</si>
  <si>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</si>
  <si>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</si>
  <si>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</si>
  <si>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</si>
  <si>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</si>
  <si>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</si>
  <si>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</si>
  <si>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</si>
  <si>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</si>
  <si>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</si>
  <si>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</si>
  <si>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</si>
  <si>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</si>
  <si>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</si>
  <si>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</si>
  <si>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</si>
  <si>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</si>
  <si>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</si>
  <si>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</si>
  <si>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</si>
  <si>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</si>
  <si>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</si>
  <si>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</si>
  <si>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</si>
  <si>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</si>
  <si>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</si>
  <si>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</si>
  <si>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</si>
  <si>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</si>
  <si>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</si>
  <si>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</si>
  <si>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</si>
  <si>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</si>
  <si>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</si>
  <si>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</si>
  <si>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</si>
  <si>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</si>
  <si>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</si>
  <si>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</si>
  <si>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</si>
  <si>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</si>
  <si>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</si>
  <si>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</si>
  <si>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</si>
  <si>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</si>
  <si>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</si>
  <si>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</si>
  <si>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</si>
  <si>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</si>
  <si>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</si>
  <si>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</si>
  <si>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</si>
  <si>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</si>
  <si>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</si>
  <si>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</si>
  <si>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</si>
  <si>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</si>
  <si>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</si>
  <si>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</si>
  <si>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</si>
  <si>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</si>
  <si>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</si>
  <si>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</si>
  <si>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</si>
  <si>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</si>
  <si>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</si>
  <si>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</si>
  <si>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</si>
  <si>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</si>
  <si>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</si>
  <si>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</si>
  <si>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</si>
  <si>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</si>
  <si>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</si>
  <si>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</si>
  <si>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</si>
  <si>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</si>
  <si>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</si>
  <si>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</si>
  <si>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</si>
  <si>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</si>
  <si>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</si>
  <si>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</si>
  <si>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</si>
  <si>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</si>
  <si>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</si>
  <si>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</si>
  <si>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</si>
  <si>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</si>
  <si>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</si>
  <si>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</si>
  <si>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</si>
  <si>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</si>
  <si>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</si>
  <si>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</si>
  <si>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</si>
  <si>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</si>
  <si>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</si>
  <si>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</si>
  <si>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</si>
  <si>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</si>
  <si>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</si>
  <si>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</si>
  <si>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</si>
  <si>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</si>
  <si>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</si>
  <si>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</si>
  <si>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</si>
  <si>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</si>
  <si>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</si>
  <si>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</si>
  <si>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</si>
  <si>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</si>
  <si>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</si>
  <si>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</si>
  <si>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</si>
  <si>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</si>
  <si>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</si>
  <si>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</si>
  <si>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</si>
  <si>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</si>
  <si>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</si>
  <si>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</si>
  <si>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</si>
  <si>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</si>
  <si>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</si>
  <si>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</si>
  <si>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</si>
  <si>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</si>
  <si>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</si>
  <si>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</si>
  <si>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</si>
  <si>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</si>
  <si>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</si>
  <si>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</si>
  <si>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</si>
  <si>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</si>
  <si>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</si>
  <si>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</si>
  <si>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</si>
  <si>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</si>
  <si>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</si>
  <si>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</si>
  <si>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</si>
  <si>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</si>
  <si>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</si>
  <si>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</si>
  <si>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</si>
  <si>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</si>
  <si>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</si>
  <si>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</si>
  <si>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</si>
  <si>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</si>
  <si>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</si>
  <si>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</si>
  <si>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</si>
  <si>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</si>
  <si>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</si>
  <si>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</si>
  <si>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</si>
  <si>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</si>
  <si>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</si>
  <si>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</si>
  <si>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</si>
  <si>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</si>
  <si>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</si>
  <si>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</si>
  <si>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</si>
  <si>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</si>
  <si>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</si>
  <si>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</si>
  <si>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</si>
  <si>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</si>
  <si>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</si>
  <si>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</si>
  <si>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</si>
  <si>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</si>
  <si>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</si>
  <si>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</si>
  <si>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</si>
  <si>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</si>
  <si>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</si>
  <si>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</si>
  <si>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</si>
  <si>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</si>
  <si>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</si>
  <si>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</si>
  <si>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</si>
  <si>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</si>
  <si>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</si>
  <si>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</si>
  <si>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</si>
  <si>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</si>
  <si>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</si>
  <si>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</si>
  <si>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</si>
  <si>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</si>
  <si>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</si>
  <si>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</si>
  <si>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</si>
  <si>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</si>
  <si>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</si>
  <si>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</si>
  <si>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</si>
  <si>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</si>
  <si>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</si>
  <si>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</si>
  <si>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</si>
  <si>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</si>
  <si>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</si>
  <si>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</si>
  <si>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</si>
  <si>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</si>
  <si>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</si>
  <si>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</si>
  <si>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</si>
  <si>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</si>
  <si>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</si>
  <si>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</si>
  <si>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</si>
  <si>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</si>
  <si>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</si>
  <si>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</si>
  <si>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</si>
  <si>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</si>
  <si>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</si>
  <si>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</si>
  <si>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</si>
  <si>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</si>
  <si>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</si>
  <si>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</si>
  <si>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</si>
  <si>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</si>
  <si>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</si>
  <si>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</si>
  <si>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</si>
  <si>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</si>
  <si>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</si>
  <si>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</si>
  <si>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</si>
  <si>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</si>
  <si>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</si>
  <si>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</si>
  <si>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</si>
  <si>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</si>
  <si>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</si>
  <si>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</si>
  <si>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</si>
  <si>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</si>
  <si>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</si>
  <si>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</si>
  <si>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</si>
  <si>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</si>
  <si>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</si>
  <si>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</si>
  <si>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</si>
  <si>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</si>
  <si>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</si>
  <si>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</si>
  <si>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</si>
  <si>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</si>
  <si>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</si>
  <si>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</si>
  <si>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</si>
  <si>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</si>
  <si>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</si>
  <si>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</si>
  <si>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</si>
  <si>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</si>
  <si>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</si>
  <si>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</si>
  <si>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</si>
  <si>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</si>
  <si>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</si>
  <si>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</si>
  <si>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</si>
  <si>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</si>
  <si>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</si>
  <si>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</si>
  <si>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</si>
  <si>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</si>
  <si>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</si>
  <si>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</si>
  <si>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</si>
  <si>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</si>
  <si>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</si>
  <si>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</si>
  <si>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</si>
  <si>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</si>
  <si>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</si>
  <si>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</si>
  <si>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</si>
  <si>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</si>
  <si>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</si>
  <si>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</si>
  <si>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</si>
  <si>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</si>
  <si>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</si>
  <si>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</si>
  <si>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</si>
  <si>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</si>
  <si>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</si>
  <si>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</si>
  <si>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</si>
  <si>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</si>
  <si>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</si>
  <si>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</si>
  <si>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</si>
  <si>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</si>
  <si>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</si>
  <si>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</si>
  <si>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</si>
  <si>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</si>
  <si>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</si>
  <si>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</si>
  <si>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</si>
  <si>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</si>
  <si>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</si>
  <si>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</si>
  <si>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</si>
  <si>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</si>
  <si>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</si>
  <si>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</si>
  <si>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</si>
  <si>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</si>
  <si>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</si>
  <si>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</si>
  <si>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</si>
  <si>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</si>
  <si>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</si>
  <si>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</si>
  <si>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</si>
  <si>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</si>
  <si>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</si>
  <si>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</si>
  <si>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</si>
  <si>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</si>
  <si>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</si>
  <si>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</si>
  <si>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</si>
  <si>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</si>
  <si>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</si>
  <si>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</si>
  <si>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</si>
  <si>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</si>
  <si>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</si>
  <si>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</si>
  <si>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</si>
  <si>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</si>
  <si>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</si>
  <si>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</si>
  <si>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</si>
  <si>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</si>
  <si>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</si>
  <si>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</si>
  <si>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</si>
  <si>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</si>
  <si>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</si>
  <si>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</si>
  <si>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</si>
  <si>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</si>
  <si>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</si>
  <si>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</si>
  <si>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</si>
  <si>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</si>
  <si>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</si>
  <si>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</si>
  <si>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</si>
  <si>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</si>
  <si>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</si>
  <si>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</si>
  <si>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</si>
  <si>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</si>
  <si>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</si>
  <si>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</si>
  <si>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</si>
  <si>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</si>
  <si>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</si>
  <si>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</si>
  <si>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</si>
  <si>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</si>
  <si>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</si>
  <si>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</si>
  <si>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</si>
  <si>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</si>
  <si>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</si>
  <si>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</si>
  <si>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</si>
  <si>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</si>
  <si>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</si>
  <si>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</si>
  <si>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</si>
  <si>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</si>
  <si>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</si>
  <si>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</si>
  <si>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</si>
  <si>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</si>
  <si>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</si>
  <si>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</si>
  <si>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</si>
  <si>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</si>
  <si>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</si>
  <si>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</si>
  <si>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</si>
  <si>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</si>
  <si>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</si>
  <si>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</si>
  <si>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</si>
  <si>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</si>
  <si>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</si>
  <si>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</si>
  <si>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</si>
  <si>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</si>
  <si>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</si>
  <si>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</si>
  <si>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</si>
  <si>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</si>
  <si>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</si>
  <si>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</si>
  <si>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</si>
  <si>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</si>
  <si>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</si>
  <si>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</si>
  <si>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</si>
  <si>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</si>
  <si>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</si>
  <si>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</si>
  <si>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</si>
  <si>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</si>
  <si>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</si>
  <si>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</si>
  <si>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</si>
  <si>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</si>
  <si>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</si>
  <si>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</si>
  <si>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</si>
  <si>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</si>
  <si>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</si>
  <si>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</si>
  <si>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</si>
  <si>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</si>
  <si>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</si>
  <si>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</si>
  <si>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</si>
  <si>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</si>
  <si>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</si>
  <si>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</si>
  <si>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</si>
  <si>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</si>
  <si>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</si>
  <si>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</si>
  <si>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</si>
  <si>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</si>
  <si>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</si>
  <si>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</si>
  <si>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</si>
  <si>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</si>
  <si>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</si>
  <si>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</si>
  <si>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</si>
  <si>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</si>
  <si>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</si>
  <si>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</si>
  <si>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</si>
  <si>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</si>
  <si>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</si>
  <si>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</si>
  <si>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</si>
  <si>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</si>
  <si>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</si>
  <si>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</si>
  <si>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</si>
  <si>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</si>
  <si>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</si>
  <si>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</si>
  <si>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</si>
  <si>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</si>
  <si>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</si>
  <si>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</si>
  <si>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</si>
  <si>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</si>
  <si>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</si>
  <si>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</si>
  <si>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</si>
  <si>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</si>
  <si>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</si>
  <si>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</si>
  <si>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</si>
  <si>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</si>
  <si>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</si>
  <si>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</si>
  <si>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</si>
  <si>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</si>
  <si>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</si>
  <si>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</si>
  <si>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</si>
  <si>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</si>
  <si>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</si>
  <si>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</si>
  <si>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</si>
  <si>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</si>
  <si>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</si>
  <si>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</si>
  <si>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</si>
  <si>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</si>
  <si>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</si>
  <si>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</si>
  <si>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</si>
  <si>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</si>
  <si>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</si>
  <si>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</si>
  <si>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</si>
  <si>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</si>
  <si>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</si>
  <si>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</si>
  <si>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</si>
  <si>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</si>
  <si>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</si>
  <si>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</si>
  <si>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</si>
  <si>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</si>
  <si>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</si>
  <si>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</si>
  <si>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</si>
  <si>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</si>
  <si>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</si>
  <si>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</si>
  <si>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</si>
  <si>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</si>
  <si>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</si>
  <si>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</si>
  <si>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</si>
  <si>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</si>
  <si>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</si>
  <si>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</si>
  <si>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</si>
  <si>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</si>
  <si>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</si>
  <si>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</si>
  <si>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</si>
  <si>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</si>
  <si>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</si>
  <si>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</si>
  <si>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</si>
  <si>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</si>
  <si>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</si>
  <si>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</si>
  <si>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</si>
  <si>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</si>
  <si>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</si>
  <si>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</si>
  <si>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</si>
  <si>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</si>
  <si>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</si>
  <si>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</si>
  <si>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</si>
  <si>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</si>
  <si>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</si>
  <si>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</si>
  <si>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</si>
  <si>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</si>
  <si>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</si>
  <si>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</si>
  <si>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</si>
  <si>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</si>
  <si>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</si>
  <si>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</si>
  <si>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</si>
  <si>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</si>
  <si>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</si>
  <si>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</si>
  <si>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</si>
  <si>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</si>
  <si>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</si>
  <si>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</si>
  <si>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</si>
  <si>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</si>
  <si>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</si>
  <si>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</si>
  <si>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</si>
  <si>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</si>
  <si>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</si>
  <si>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</si>
  <si>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</si>
  <si>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</si>
  <si>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</si>
  <si>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</si>
  <si>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</si>
  <si>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</si>
  <si>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</si>
  <si>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</si>
  <si>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</si>
  <si>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</si>
  <si>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</si>
  <si>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</si>
  <si>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</si>
  <si>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</si>
  <si>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</si>
  <si>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</si>
  <si>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</si>
  <si>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</si>
  <si>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</si>
  <si>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</si>
  <si>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</si>
  <si>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</si>
  <si>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</si>
  <si>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</si>
  <si>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</si>
  <si>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</si>
  <si>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</si>
  <si>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</si>
  <si>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</si>
  <si>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</si>
  <si>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</si>
  <si>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</si>
  <si>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</si>
  <si>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</si>
  <si>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</si>
  <si>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</si>
  <si>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</si>
  <si>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</si>
  <si>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</si>
  <si>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</si>
  <si>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</si>
  <si>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</si>
  <si>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</si>
  <si>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</si>
  <si>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</si>
  <si>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</si>
  <si>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</si>
  <si>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</si>
  <si>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</si>
  <si>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</si>
  <si>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</si>
  <si>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</si>
  <si>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</si>
  <si>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</si>
  <si>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</si>
  <si>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</si>
  <si>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</si>
  <si>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</si>
  <si>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</si>
  <si>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</si>
  <si>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</si>
  <si>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</si>
  <si>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</si>
  <si>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</si>
  <si>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</si>
  <si>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</si>
  <si>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</si>
  <si>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</si>
  <si>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</si>
  <si>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</si>
  <si>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</si>
  <si>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</si>
  <si>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</si>
  <si>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</si>
  <si>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</si>
  <si>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</si>
  <si>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</si>
  <si>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</si>
  <si>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</si>
  <si>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</si>
  <si>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</si>
  <si>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</si>
  <si>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</si>
  <si>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</si>
  <si>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</si>
  <si>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</si>
  <si>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</si>
  <si>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</si>
  <si>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</si>
  <si>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</si>
  <si>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</si>
  <si>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</si>
  <si>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</si>
  <si>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</si>
  <si>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</si>
  <si>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</si>
  <si>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</si>
  <si>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</si>
  <si>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</si>
  <si>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</si>
  <si>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</si>
  <si>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</si>
  <si>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</si>
  <si>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</si>
  <si>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</si>
  <si>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</si>
  <si>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</si>
  <si>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</si>
  <si>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</si>
  <si>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</si>
  <si>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</si>
  <si>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</si>
  <si>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</si>
  <si>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</si>
  <si>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</si>
  <si>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</si>
  <si>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</si>
  <si>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</si>
  <si>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</si>
  <si>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</si>
  <si>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</si>
  <si>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</si>
  <si>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</si>
  <si>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</si>
  <si>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</si>
  <si>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</si>
  <si>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</si>
  <si>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</si>
  <si>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</si>
  <si>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</si>
  <si>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</si>
  <si>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</si>
  <si>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</si>
  <si>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</si>
  <si>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</si>
  <si>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</si>
  <si>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</si>
  <si>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</si>
  <si>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</si>
  <si>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</si>
  <si>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</si>
  <si>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</si>
  <si>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</si>
  <si>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</si>
  <si>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</si>
  <si>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</si>
  <si>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</si>
  <si>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</si>
  <si>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</si>
  <si>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</si>
  <si>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</si>
  <si>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</si>
  <si>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</si>
  <si>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</si>
  <si>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</si>
  <si>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</si>
  <si>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</si>
  <si>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</si>
  <si>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</si>
  <si>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</si>
  <si>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</si>
  <si>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</si>
  <si>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</si>
  <si>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</si>
  <si>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</si>
  <si>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</si>
  <si>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</si>
  <si>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</si>
  <si>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</si>
  <si>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</si>
  <si>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</si>
  <si>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</si>
  <si>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</si>
  <si>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</si>
  <si>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</si>
  <si>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</si>
  <si>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</si>
  <si>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</si>
  <si>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</si>
  <si>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</si>
  <si>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</si>
  <si>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</si>
  <si>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</si>
  <si>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</si>
  <si>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</si>
  <si>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</si>
  <si>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</si>
  <si>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</si>
  <si>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</si>
  <si>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</si>
  <si>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</si>
  <si>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</si>
  <si>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</si>
  <si>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</si>
  <si>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</si>
  <si>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</si>
  <si>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</si>
  <si>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</si>
  <si>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</si>
  <si>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</si>
  <si>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</si>
  <si>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</si>
  <si>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</si>
  <si>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</si>
  <si>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</si>
  <si>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</si>
  <si>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</si>
  <si>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</si>
  <si>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</si>
  <si>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</si>
  <si>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</si>
  <si>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</si>
  <si>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</si>
  <si>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</si>
  <si>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</si>
  <si>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</si>
  <si>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</si>
  <si>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</si>
  <si>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</si>
  <si>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</si>
  <si>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</si>
  <si>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</si>
  <si>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</si>
  <si>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</si>
  <si>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</si>
  <si>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</si>
  <si>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</si>
  <si>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</si>
  <si>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</si>
  <si>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</si>
  <si>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</si>
  <si>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</si>
  <si>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</si>
  <si>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</si>
  <si>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</si>
  <si>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</si>
  <si>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</si>
  <si>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</si>
  <si>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</si>
  <si>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</si>
  <si>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</si>
  <si>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</si>
  <si>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</si>
  <si>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</si>
  <si>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</si>
  <si>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</si>
  <si>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</si>
  <si>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</si>
  <si>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</si>
  <si>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</si>
  <si>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</si>
  <si>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</si>
  <si>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</si>
  <si>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</si>
  <si>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</si>
  <si>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</si>
  <si>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</si>
  <si>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</si>
  <si>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</si>
  <si>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</si>
  <si>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</si>
  <si>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</si>
  <si>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</si>
  <si>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</si>
  <si>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</si>
  <si>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</si>
  <si>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</si>
  <si>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</si>
  <si>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</si>
  <si>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</si>
  <si>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</si>
  <si>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</si>
  <si>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</si>
  <si>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</si>
  <si>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</si>
  <si>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</si>
  <si>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</si>
  <si>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</si>
  <si>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</si>
  <si>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</si>
  <si>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</si>
  <si>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</si>
  <si>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</si>
  <si>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</si>
  <si>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</si>
  <si>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</si>
  <si>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</si>
  <si>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</si>
  <si>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</si>
  <si>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</si>
  <si>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</si>
  <si>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</si>
  <si>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</si>
  <si>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</si>
  <si>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</si>
  <si>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</si>
  <si>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</si>
  <si>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</si>
  <si>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</si>
  <si>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</si>
  <si>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</si>
  <si>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</si>
  <si>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</si>
  <si>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</si>
  <si>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</si>
  <si>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</si>
  <si>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</si>
  <si>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</si>
  <si>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</si>
  <si>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</si>
  <si>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</si>
  <si>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</si>
  <si>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</si>
  <si>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</si>
  <si>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</si>
  <si>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</si>
  <si>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</si>
  <si>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</si>
  <si>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</si>
  <si>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</si>
  <si>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</si>
  <si>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</si>
  <si>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</si>
  <si>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</si>
  <si>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</si>
  <si>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</si>
  <si>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</si>
  <si>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</si>
  <si>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</si>
  <si>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</si>
  <si>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</si>
  <si>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</si>
  <si>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</si>
  <si>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</si>
  <si>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</si>
  <si>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</si>
  <si>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</si>
  <si>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</si>
  <si>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</si>
  <si>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</si>
  <si>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</si>
  <si>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</si>
  <si>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</si>
  <si>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</si>
  <si>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</si>
  <si>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</si>
  <si>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</si>
  <si>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</si>
  <si>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</si>
  <si>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</si>
  <si>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</si>
  <si>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</si>
  <si>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</si>
  <si>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</si>
  <si>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</si>
  <si>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</si>
  <si>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</si>
  <si>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</si>
  <si>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</si>
  <si>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</si>
  <si>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</si>
  <si>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</si>
  <si>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</si>
  <si>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</si>
  <si>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</si>
  <si>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</si>
  <si>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</si>
  <si>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</si>
  <si>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</si>
  <si>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</si>
  <si>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</si>
  <si>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</si>
  <si>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</si>
  <si>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</si>
  <si>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</si>
  <si>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</si>
  <si>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</si>
  <si>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</si>
  <si>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</si>
  <si>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</si>
  <si>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</si>
  <si>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</si>
  <si>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</si>
  <si>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</si>
  <si>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</si>
  <si>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</si>
  <si>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</si>
  <si>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</si>
  <si>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</si>
  <si>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</si>
  <si>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</si>
  <si>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</si>
  <si>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</si>
  <si>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</si>
  <si>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</si>
  <si>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</si>
  <si>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</si>
  <si>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</si>
  <si>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</si>
  <si>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</si>
  <si>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</si>
  <si>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</si>
  <si>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</si>
  <si>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</si>
  <si>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</si>
  <si>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</si>
  <si>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</si>
  <si>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</si>
  <si>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</si>
  <si>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</si>
  <si>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</si>
  <si>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</si>
  <si>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</si>
  <si>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</si>
  <si>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</si>
  <si>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</si>
  <si>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</si>
  <si>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</si>
  <si>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</si>
  <si>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</si>
  <si>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</si>
  <si>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</si>
  <si>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</si>
  <si>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</si>
  <si>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</si>
  <si>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</si>
  <si>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</si>
  <si>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</si>
  <si>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</si>
  <si>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</si>
  <si>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</si>
  <si>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</si>
  <si>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</si>
  <si>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</si>
  <si>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</si>
  <si>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</si>
  <si>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</si>
  <si>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</si>
  <si>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</si>
  <si>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</si>
  <si>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</si>
  <si>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</si>
  <si>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</si>
  <si>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</si>
  <si>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</si>
  <si>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</si>
  <si>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</si>
  <si>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</si>
  <si>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</si>
  <si>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</si>
  <si>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</si>
  <si>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</si>
  <si>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</si>
  <si>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</si>
  <si>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</si>
  <si>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</si>
  <si>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</si>
  <si>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</si>
  <si>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</si>
  <si>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</si>
  <si>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</si>
  <si>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</si>
  <si>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</si>
  <si>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</si>
  <si>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</si>
  <si>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</si>
  <si>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</si>
  <si>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</si>
  <si>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</si>
  <si>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</si>
  <si>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</si>
  <si>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</si>
  <si>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</si>
  <si>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</si>
  <si>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</si>
  <si>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</si>
  <si>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</si>
  <si>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</si>
  <si>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</si>
  <si>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</si>
  <si>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</si>
  <si>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</si>
  <si>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</si>
  <si>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</si>
  <si>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</si>
  <si>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</si>
  <si>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</si>
  <si>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</si>
  <si>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</si>
  <si>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</si>
  <si>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</si>
  <si>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</si>
  <si>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</si>
  <si>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</si>
  <si>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</si>
  <si>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</si>
  <si>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</si>
  <si>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</si>
  <si>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</si>
  <si>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</si>
  <si>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</si>
  <si>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</si>
  <si>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</si>
  <si>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</si>
  <si>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</si>
  <si>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</si>
  <si>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</si>
  <si>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</si>
  <si>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</si>
  <si>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</si>
  <si>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</si>
  <si>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</si>
  <si>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</si>
  <si>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</si>
  <si>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</si>
  <si>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</si>
  <si>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</si>
  <si>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</si>
  <si>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</si>
  <si>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</si>
  <si>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</si>
  <si>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</si>
  <si>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</si>
  <si>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</si>
  <si>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</si>
  <si>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</si>
  <si>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</si>
  <si>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</si>
  <si>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</si>
  <si>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</si>
  <si>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</si>
  <si>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</si>
  <si>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</si>
  <si>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</si>
  <si>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</si>
  <si>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</si>
  <si>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</si>
  <si>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</si>
  <si>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</si>
  <si>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</si>
  <si>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</si>
  <si>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</si>
  <si>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</si>
  <si>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</si>
  <si>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</si>
  <si>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</si>
  <si>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</si>
  <si>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</si>
  <si>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</si>
  <si>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</si>
  <si>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</si>
  <si>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</si>
  <si>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</si>
  <si>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</si>
  <si>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</si>
  <si>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</si>
  <si>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</si>
  <si>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</si>
  <si>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</si>
  <si>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</si>
  <si>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</si>
  <si>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</si>
  <si>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</si>
  <si>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</si>
  <si>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</si>
  <si>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</si>
  <si>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</si>
  <si>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</si>
  <si>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</si>
  <si>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</si>
  <si>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</si>
  <si>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</si>
  <si>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</si>
  <si>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</si>
  <si>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</si>
  <si>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</si>
  <si>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</si>
  <si>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</si>
  <si>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</si>
  <si>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</si>
  <si>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</si>
  <si>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</si>
  <si>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</si>
  <si>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</si>
  <si>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</si>
  <si>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</si>
  <si>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</si>
  <si>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</si>
  <si>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</si>
  <si>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</si>
  <si>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</si>
  <si>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</si>
  <si>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</si>
  <si>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</si>
  <si>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</si>
  <si>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</si>
  <si>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</si>
  <si>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</si>
  <si>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</si>
  <si>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</si>
  <si>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</si>
  <si>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</si>
  <si>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</si>
  <si>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</si>
  <si>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</si>
  <si>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</si>
  <si>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</si>
  <si>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</si>
  <si>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</si>
  <si>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</si>
  <si>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</si>
  <si>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</si>
  <si>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</si>
  <si>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</si>
  <si>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</si>
  <si>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</si>
  <si>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</si>
  <si>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</si>
  <si>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</si>
  <si>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</si>
  <si>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</si>
  <si>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</si>
  <si>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</si>
  <si>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</si>
  <si>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</si>
  <si>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</si>
  <si>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</si>
  <si>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</si>
  <si>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</si>
  <si>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</si>
  <si>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</si>
  <si>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</si>
  <si>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</si>
  <si>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</si>
  <si>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</si>
  <si>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</si>
  <si>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</si>
  <si>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</si>
  <si>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</si>
  <si>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</si>
  <si>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</si>
  <si>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</si>
  <si>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</si>
  <si>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</si>
  <si>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</si>
  <si>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</si>
  <si>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</si>
  <si>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</si>
  <si>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</si>
  <si>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</si>
  <si>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</si>
  <si>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</si>
  <si>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</si>
  <si>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</si>
  <si>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</si>
  <si>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</si>
  <si>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</si>
  <si>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</si>
  <si>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</si>
  <si>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</si>
  <si>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</si>
  <si>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</si>
  <si>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</si>
  <si>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</si>
  <si>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</si>
  <si>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</si>
  <si>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</si>
  <si>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</si>
  <si>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</si>
  <si>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</si>
  <si>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</si>
  <si>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</si>
  <si>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</si>
  <si>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</si>
  <si>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</si>
  <si>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</si>
  <si>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</si>
  <si>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</si>
  <si>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</si>
  <si>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</si>
  <si>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</si>
  <si>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</si>
  <si>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</si>
  <si>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</si>
  <si>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</si>
  <si>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</si>
  <si>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</si>
  <si>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</si>
  <si>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</si>
  <si>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</si>
  <si>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</si>
  <si>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</si>
  <si>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</si>
  <si>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</si>
  <si>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</si>
  <si>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</si>
  <si>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</si>
  <si>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</si>
  <si>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</si>
  <si>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</si>
  <si>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</si>
  <si>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</si>
  <si>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</si>
  <si>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</si>
  <si>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</si>
  <si>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</si>
  <si>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</si>
  <si>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</si>
  <si>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</si>
  <si>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</si>
  <si>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</si>
  <si>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</si>
  <si>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</si>
  <si>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</si>
  <si>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</si>
  <si>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</si>
  <si>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</si>
  <si>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</si>
  <si>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</si>
  <si>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</si>
  <si>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</si>
  <si>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</si>
  <si>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</si>
  <si>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</si>
  <si>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</si>
  <si>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</si>
  <si>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</si>
  <si>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</si>
  <si>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</si>
  <si>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</si>
  <si>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</si>
  <si>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</si>
  <si>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</si>
  <si>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</si>
  <si>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</si>
  <si>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</si>
  <si>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</si>
  <si>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</si>
  <si>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</si>
  <si>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</si>
  <si>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</si>
  <si>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</si>
  <si>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</si>
  <si>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</si>
  <si>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</si>
  <si>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</si>
  <si>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</si>
  <si>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</si>
  <si>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</si>
  <si>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</si>
  <si>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</si>
  <si>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</si>
  <si>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</si>
  <si>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</si>
  <si>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</si>
  <si>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</si>
  <si>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</si>
  <si>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</si>
  <si>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</si>
  <si>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</si>
  <si>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</si>
  <si>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</si>
  <si>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</si>
  <si>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</si>
  <si>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</si>
  <si>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</si>
  <si>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</si>
  <si>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</si>
  <si>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</si>
  <si>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</si>
  <si>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</si>
  <si>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</si>
  <si>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</si>
  <si>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</si>
  <si>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</si>
  <si>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</si>
  <si>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</si>
  <si>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</si>
  <si>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</si>
  <si>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</si>
  <si>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</si>
  <si>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</si>
  <si>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</si>
  <si>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</si>
  <si>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</si>
  <si>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</si>
  <si>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</si>
  <si>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</si>
  <si>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</si>
  <si>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</si>
  <si>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</si>
  <si>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</si>
  <si>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</si>
  <si>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</si>
  <si>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</si>
  <si>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</si>
  <si>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</si>
  <si>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</si>
  <si>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</si>
  <si>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</si>
  <si>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</si>
  <si>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</si>
  <si>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</si>
  <si>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</si>
  <si>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</si>
  <si>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</si>
  <si>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</si>
  <si>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</si>
  <si>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</si>
  <si>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</si>
  <si>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</si>
  <si>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</si>
  <si>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</si>
  <si>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</si>
  <si>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</si>
  <si>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</si>
  <si>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</si>
  <si>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</si>
  <si>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</si>
  <si>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</si>
  <si>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</si>
  <si>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</si>
  <si>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</si>
  <si>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</si>
  <si>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</si>
  <si>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</si>
  <si>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</si>
  <si>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</si>
  <si>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</si>
  <si>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</si>
  <si>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</si>
  <si>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</si>
  <si>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</si>
  <si>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</si>
  <si>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</si>
  <si>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</si>
  <si>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</si>
  <si>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</si>
  <si>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</si>
  <si>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</si>
  <si>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</si>
  <si>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</si>
  <si>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</si>
  <si>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</si>
  <si>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</si>
  <si>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</si>
  <si>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</si>
  <si>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</si>
  <si>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</si>
  <si>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</si>
  <si>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</si>
  <si>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</si>
  <si>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</si>
  <si>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</si>
  <si>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</si>
  <si>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</si>
  <si>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</si>
  <si>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</si>
  <si>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</si>
  <si>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</si>
  <si>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</si>
  <si>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</si>
  <si>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</si>
  <si>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</si>
  <si>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</si>
  <si>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</si>
  <si>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</si>
  <si>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</si>
  <si>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</si>
  <si>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</si>
  <si>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</si>
  <si>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</si>
  <si>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</si>
  <si>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</si>
  <si>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</si>
  <si>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</si>
  <si>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</si>
  <si>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</si>
  <si>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</si>
  <si>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</si>
  <si>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</si>
  <si>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</si>
  <si>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</si>
  <si>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</si>
  <si>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</si>
  <si>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</si>
  <si>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</si>
  <si>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</si>
  <si>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</si>
  <si>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</si>
  <si>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</si>
  <si>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</si>
  <si>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</si>
  <si>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</si>
  <si>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</si>
  <si>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</si>
  <si>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</si>
  <si>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</si>
  <si>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</si>
  <si>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</si>
  <si>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</si>
  <si>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</si>
  <si>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</si>
  <si>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</si>
  <si>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</si>
  <si>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</si>
  <si>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</si>
  <si>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</si>
  <si>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</si>
  <si>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</si>
  <si>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</si>
  <si>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</si>
  <si>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</si>
  <si>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</si>
  <si>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</si>
  <si>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</si>
  <si>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</si>
  <si>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</si>
  <si>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</si>
  <si>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</si>
  <si>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</si>
  <si>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</si>
  <si>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</si>
  <si>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</si>
  <si>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</si>
  <si>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</si>
  <si>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</si>
  <si>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</si>
  <si>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</si>
  <si>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</si>
  <si>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</si>
  <si>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</si>
  <si>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</si>
  <si>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</si>
  <si>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</si>
  <si>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</si>
  <si>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</si>
  <si>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</si>
  <si>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</si>
  <si>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</si>
  <si>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</si>
  <si>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</si>
  <si>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</si>
  <si>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</si>
  <si>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</si>
  <si>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</si>
  <si>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</si>
  <si>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</si>
  <si>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</si>
  <si>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</si>
  <si>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</si>
  <si>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</si>
  <si>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</si>
  <si>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</si>
  <si>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</si>
  <si>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</si>
  <si>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</si>
  <si>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</si>
  <si>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</si>
  <si>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</si>
  <si>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</si>
  <si>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</si>
  <si>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</si>
  <si>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</si>
  <si>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</si>
  <si>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</si>
  <si>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</si>
  <si>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</si>
  <si>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</si>
  <si>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</si>
  <si>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</si>
  <si>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</si>
  <si>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</si>
  <si>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</si>
  <si>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</si>
  <si>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</si>
  <si>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</si>
  <si>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</si>
  <si>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</si>
  <si>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</si>
  <si>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</si>
  <si>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</si>
  <si>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</si>
  <si>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</si>
  <si>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</si>
  <si>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</si>
  <si>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</si>
  <si>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</si>
  <si>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</si>
  <si>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</si>
  <si>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</si>
  <si>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</si>
  <si>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</si>
  <si>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</si>
  <si>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</si>
  <si>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</si>
  <si>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</si>
  <si>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</si>
  <si>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</si>
  <si>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</si>
  <si>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</si>
  <si>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</si>
  <si>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</si>
  <si>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</si>
  <si>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</si>
  <si>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</si>
  <si>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</si>
  <si>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</si>
  <si>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</si>
  <si>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</si>
  <si>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</si>
  <si>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</si>
  <si>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</si>
  <si>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</si>
  <si>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</si>
  <si>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</si>
  <si>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</si>
  <si>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</si>
  <si>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</si>
  <si>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</si>
  <si>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</si>
  <si>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</si>
  <si>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</si>
  <si>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</si>
  <si>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</si>
  <si>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</si>
  <si>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</si>
  <si>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</si>
  <si>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</si>
  <si>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</si>
  <si>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</si>
  <si>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</si>
  <si>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</si>
  <si>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</si>
  <si>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</si>
  <si>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</si>
  <si>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</si>
  <si>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</si>
  <si>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</si>
  <si>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</si>
  <si>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</si>
  <si>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</si>
  <si>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</si>
  <si>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</si>
  <si>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</si>
  <si>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</si>
  <si>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</si>
  <si>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</si>
  <si>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</si>
  <si>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</si>
  <si>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</si>
  <si>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</si>
  <si>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</si>
  <si>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</si>
  <si>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</si>
  <si>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</si>
  <si>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</si>
  <si>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</si>
  <si>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</si>
  <si>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</si>
  <si>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</si>
  <si>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</si>
  <si>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</si>
  <si>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</si>
  <si>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</si>
  <si>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</si>
  <si>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</si>
  <si>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</si>
  <si>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</si>
  <si>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</si>
  <si>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</si>
  <si>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</si>
  <si>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</si>
  <si>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</si>
  <si>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</si>
  <si>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</si>
  <si>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</si>
  <si>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</si>
  <si>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</si>
  <si>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</si>
  <si>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</si>
  <si>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</si>
  <si>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</si>
  <si>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</si>
  <si>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</si>
  <si>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</si>
  <si>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</si>
  <si>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</si>
  <si>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</si>
  <si>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</si>
  <si>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</si>
  <si>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</si>
  <si>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</si>
  <si>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</si>
  <si>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</si>
  <si>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</si>
  <si>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</si>
  <si>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</si>
  <si>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</si>
  <si>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</si>
  <si>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</si>
  <si>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</si>
  <si>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</si>
  <si>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</si>
  <si>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</si>
  <si>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</si>
  <si>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</si>
  <si>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</si>
  <si>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</si>
  <si>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</si>
  <si>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</si>
  <si>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</si>
  <si>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</si>
  <si>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</si>
  <si>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</si>
  <si>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</si>
  <si>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</si>
  <si>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</si>
  <si>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</si>
  <si>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</si>
  <si>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</si>
  <si>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</si>
  <si>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</si>
  <si>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</si>
  <si>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</si>
  <si>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</si>
  <si>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</si>
  <si>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</si>
  <si>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</si>
  <si>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</si>
  <si>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</si>
  <si>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</si>
  <si>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</si>
  <si>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</si>
  <si>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</si>
  <si>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</si>
  <si>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</si>
  <si>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</si>
  <si>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</si>
  <si>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</si>
  <si>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</si>
  <si>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</si>
  <si>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</si>
  <si>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</si>
  <si>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</si>
  <si>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</si>
  <si>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</si>
  <si>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</si>
  <si>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</si>
  <si>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</si>
  <si>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</si>
  <si>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</si>
  <si>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</si>
  <si>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</si>
  <si>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</si>
  <si>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</si>
  <si>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</si>
  <si>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</si>
  <si>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</si>
  <si>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</si>
  <si>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</si>
  <si>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</si>
  <si>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</si>
  <si>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</si>
  <si>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</si>
  <si>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</si>
  <si>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</si>
  <si>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</si>
  <si>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</si>
  <si>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</si>
  <si>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</si>
  <si>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</si>
  <si>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</si>
  <si>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</si>
  <si>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</si>
  <si>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</si>
  <si>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</si>
  <si>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</si>
  <si>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</si>
  <si>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</si>
  <si>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</si>
  <si>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</si>
  <si>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</si>
  <si>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</si>
  <si>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</si>
  <si>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</si>
  <si>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</si>
  <si>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</si>
  <si>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</si>
  <si>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</si>
  <si>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</si>
  <si>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</si>
  <si>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</si>
  <si>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</si>
  <si>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</si>
  <si>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</si>
  <si>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</si>
  <si>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</si>
  <si>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</si>
  <si>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</si>
  <si>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</si>
  <si>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</si>
  <si>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</si>
  <si>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</si>
  <si>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</si>
  <si>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</si>
  <si>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</si>
  <si>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</si>
  <si>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</si>
  <si>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</si>
  <si>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</si>
  <si>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</si>
  <si>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</si>
  <si>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</si>
  <si>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</si>
  <si>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</si>
  <si>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</si>
  <si>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</si>
  <si>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</si>
  <si>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</si>
  <si>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</si>
  <si>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</si>
  <si>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</si>
  <si>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</si>
  <si>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</si>
  <si>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</si>
  <si>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</si>
  <si>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</si>
  <si>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</si>
  <si>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</si>
  <si>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</si>
  <si>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</si>
  <si>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</si>
  <si>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</si>
  <si>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</si>
  <si>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</si>
  <si>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</si>
  <si>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</si>
  <si>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</si>
  <si>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</si>
  <si>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</si>
  <si>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</si>
  <si>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</si>
  <si>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</si>
  <si>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</si>
  <si>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</si>
  <si>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</si>
  <si>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</si>
  <si>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</si>
  <si>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</si>
  <si>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</si>
  <si>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</si>
  <si>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</si>
  <si>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</si>
  <si>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</si>
  <si>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</si>
  <si>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</si>
  <si>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</si>
  <si>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</si>
  <si>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</si>
  <si>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</si>
  <si>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</si>
  <si>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</si>
  <si>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</si>
  <si>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</si>
  <si>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</si>
  <si>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</si>
  <si>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</si>
  <si>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</si>
  <si>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</si>
  <si>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</si>
  <si>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</si>
  <si>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</si>
  <si>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</si>
  <si>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</si>
  <si>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</si>
  <si>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</si>
  <si>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</si>
  <si>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</si>
  <si>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</si>
  <si>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</si>
  <si>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</si>
  <si>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</si>
  <si>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</si>
  <si>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</si>
  <si>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</si>
  <si>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</si>
  <si>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</si>
  <si>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</si>
  <si>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</si>
  <si>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</si>
  <si>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</si>
  <si>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</si>
  <si>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</si>
  <si>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</si>
  <si>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</si>
  <si>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</si>
  <si>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</si>
  <si>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</si>
  <si>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</si>
  <si>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</si>
  <si>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</si>
  <si>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</si>
  <si>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</si>
  <si>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</si>
  <si>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</si>
  <si>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</si>
  <si>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</si>
  <si>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</si>
  <si>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</si>
  <si>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</si>
  <si>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</si>
  <si>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</si>
  <si>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</si>
  <si>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</si>
  <si>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</si>
  <si>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</si>
  <si>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</si>
  <si>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</si>
  <si>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</si>
  <si>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</si>
  <si>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</si>
  <si>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</si>
  <si>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</si>
  <si>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</si>
  <si>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</si>
  <si>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</si>
  <si>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</si>
  <si>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</si>
  <si>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</si>
  <si>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</si>
  <si>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</si>
  <si>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</si>
  <si>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</si>
  <si>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</si>
  <si>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</si>
  <si>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</si>
  <si>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</si>
  <si>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</si>
  <si>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</si>
  <si>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</si>
  <si>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</si>
  <si>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</si>
  <si>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</si>
  <si>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</si>
  <si>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</si>
  <si>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</si>
  <si>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</si>
  <si>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</si>
  <si>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</si>
  <si>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</si>
  <si>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</si>
  <si>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</si>
  <si>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</si>
  <si>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</si>
  <si>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</si>
  <si>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</si>
  <si>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</si>
  <si>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</si>
  <si>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</si>
  <si>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</si>
  <si>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</si>
  <si>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</si>
  <si>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</si>
  <si>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</si>
  <si>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</si>
  <si>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</si>
  <si>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</si>
  <si>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</si>
  <si>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</si>
  <si>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</si>
  <si>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</si>
  <si>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</si>
  <si>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</si>
  <si>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</si>
  <si>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</si>
  <si>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</si>
  <si>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</si>
  <si>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</si>
  <si>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</si>
  <si>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</si>
  <si>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</si>
  <si>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</si>
  <si>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</si>
  <si>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</si>
  <si>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</si>
  <si>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</si>
  <si>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</si>
  <si>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</si>
  <si>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</si>
  <si>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</si>
  <si>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</si>
  <si>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</si>
  <si>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</si>
  <si>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</si>
  <si>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</si>
  <si>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</si>
  <si>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</si>
  <si>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</si>
  <si>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</si>
  <si>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</si>
  <si>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</si>
  <si>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</si>
  <si>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</si>
  <si>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</si>
  <si>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</si>
  <si>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</si>
  <si>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</si>
  <si>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</si>
  <si>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</si>
  <si>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</si>
  <si>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</si>
  <si>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</si>
  <si>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</si>
  <si>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</si>
  <si>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</si>
  <si>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</si>
  <si>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</si>
  <si>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</si>
  <si>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</si>
  <si>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</si>
  <si>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</si>
  <si>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</si>
  <si>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</si>
  <si>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</si>
  <si>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</si>
  <si>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</si>
  <si>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</si>
  <si>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</si>
  <si>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</si>
  <si>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</si>
  <si>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</si>
  <si>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</si>
  <si>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</si>
  <si>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</si>
  <si>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</si>
  <si>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</si>
  <si>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</si>
  <si>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</si>
  <si>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</si>
  <si>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</si>
  <si>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</si>
  <si>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</si>
  <si>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</si>
  <si>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</si>
  <si>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</si>
  <si>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</si>
  <si>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</si>
  <si>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</si>
  <si>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</si>
  <si>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</si>
  <si>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</si>
  <si>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</si>
  <si>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</si>
  <si>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</si>
  <si>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</si>
  <si>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</si>
  <si>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</si>
  <si>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</si>
  <si>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</si>
  <si>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</si>
  <si>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</si>
  <si>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</si>
  <si>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</si>
  <si>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</si>
  <si>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</si>
  <si>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</si>
  <si>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</si>
  <si>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</si>
  <si>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</si>
  <si>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</si>
  <si>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</si>
  <si>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</si>
  <si>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</si>
  <si>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</si>
  <si>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</si>
  <si>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</si>
  <si>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</si>
  <si>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</si>
  <si>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</si>
  <si>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</si>
  <si>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</si>
  <si>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</si>
  <si>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</si>
  <si>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</si>
  <si>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</si>
  <si>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</si>
  <si>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</si>
  <si>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</si>
  <si>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</si>
  <si>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</si>
  <si>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</si>
  <si>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</si>
  <si>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</si>
  <si>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</si>
  <si>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</si>
  <si>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</si>
  <si>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</si>
  <si>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</si>
  <si>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</si>
  <si>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</si>
  <si>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</si>
  <si>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</si>
  <si>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</si>
  <si>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</si>
  <si>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</si>
  <si>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</si>
  <si>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</si>
  <si>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</si>
  <si>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</si>
  <si>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</si>
  <si>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</si>
  <si>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</si>
  <si>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</si>
  <si>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</si>
  <si>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</si>
  <si>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</si>
  <si>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</si>
  <si>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</si>
  <si>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</si>
  <si>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</si>
  <si>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</si>
  <si>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</si>
  <si>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</si>
  <si>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</si>
  <si>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</si>
  <si>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</si>
  <si>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</si>
  <si>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</si>
  <si>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</si>
  <si>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</si>
  <si>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</si>
  <si>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</si>
  <si>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</si>
  <si>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</si>
  <si>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</si>
  <si>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</si>
  <si>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</si>
  <si>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</si>
  <si>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</si>
  <si>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</si>
  <si>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</si>
  <si>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</si>
  <si>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</si>
  <si>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</si>
  <si>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</si>
  <si>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</si>
  <si>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</si>
  <si>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</si>
  <si>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</si>
  <si>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</si>
  <si>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</si>
  <si>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</si>
  <si>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</si>
  <si>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</si>
  <si>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</si>
  <si>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</si>
  <si>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</si>
  <si>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</si>
  <si>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</si>
  <si>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</si>
  <si>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</si>
  <si>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</si>
  <si>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</si>
  <si>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</si>
  <si>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</si>
  <si>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</si>
  <si>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</si>
  <si>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</si>
  <si>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</si>
  <si>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</si>
  <si>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</si>
  <si>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</si>
  <si>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</si>
  <si>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</si>
  <si>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</si>
  <si>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</si>
  <si>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</si>
  <si>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</si>
  <si>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</si>
  <si>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</si>
  <si>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</si>
  <si>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</si>
  <si>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</si>
  <si>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</si>
  <si>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</si>
  <si>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</si>
  <si>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</si>
  <si>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</si>
  <si>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</si>
  <si>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</si>
  <si>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</si>
  <si>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</si>
  <si>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</si>
  <si>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</si>
  <si>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</si>
  <si>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</si>
  <si>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</si>
  <si>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</si>
  <si>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</si>
  <si>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</si>
  <si>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</si>
  <si>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</si>
  <si>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</si>
  <si>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</si>
  <si>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</si>
  <si>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</si>
  <si>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</si>
  <si>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</si>
  <si>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</si>
  <si>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</si>
  <si>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</si>
  <si>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</si>
  <si>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</si>
  <si>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</si>
  <si>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</si>
  <si>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</si>
  <si>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</si>
  <si>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</si>
  <si>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</si>
  <si>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</si>
  <si>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</si>
  <si>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</si>
  <si>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</si>
  <si>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</si>
  <si>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</si>
  <si>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</si>
  <si>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</si>
  <si>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</si>
  <si>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</si>
  <si>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</si>
  <si>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</si>
  <si>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</si>
  <si>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</si>
  <si>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</si>
  <si>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</si>
  <si>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</si>
  <si>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</si>
  <si>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</si>
  <si>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</si>
  <si>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</si>
  <si>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</si>
  <si>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</si>
  <si>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</si>
  <si>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</si>
  <si>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</si>
  <si>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</si>
  <si>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</si>
  <si>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</si>
  <si>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</si>
  <si>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</si>
  <si>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</si>
  <si>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</si>
  <si>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</si>
  <si>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</si>
  <si>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</si>
  <si>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</si>
  <si>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</si>
  <si>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</si>
  <si>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</si>
  <si>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</si>
  <si>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</si>
  <si>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</si>
  <si>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</si>
  <si>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</si>
  <si>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</si>
  <si>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</si>
  <si>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</si>
  <si>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</si>
  <si>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</si>
  <si>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</si>
  <si>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</si>
  <si>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</si>
  <si>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</si>
  <si>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</si>
  <si>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</si>
  <si>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</si>
  <si>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</si>
  <si>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</si>
  <si>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</si>
  <si>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</si>
  <si>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</si>
  <si>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</si>
  <si>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</si>
  <si>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</si>
  <si>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</si>
  <si>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</si>
  <si>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</si>
  <si>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</si>
  <si>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</si>
  <si>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</si>
  <si>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</si>
  <si>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</si>
  <si>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</si>
  <si>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</si>
  <si>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</si>
  <si>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</si>
  <si>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</si>
  <si>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</si>
  <si>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</si>
  <si>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</si>
  <si>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</si>
  <si>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</si>
  <si>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</si>
  <si>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</si>
  <si>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</si>
  <si>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</si>
  <si>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</si>
  <si>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</si>
  <si>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</si>
  <si>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</si>
  <si>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</si>
  <si>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</si>
  <si>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</si>
  <si>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</si>
  <si>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</si>
  <si>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</si>
  <si>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</si>
  <si>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</si>
  <si>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</si>
  <si>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</si>
  <si>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</si>
  <si>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</si>
  <si>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</si>
  <si>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</si>
  <si>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</si>
  <si>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</si>
  <si>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</si>
  <si>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</si>
  <si>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</si>
  <si>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</si>
  <si>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</si>
  <si>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</si>
  <si>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</si>
  <si>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</si>
  <si>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</si>
  <si>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</si>
  <si>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</si>
  <si>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</si>
  <si>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</si>
  <si>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</si>
  <si>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</si>
  <si>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</si>
  <si>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</si>
  <si>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</si>
  <si>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</si>
  <si>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</si>
  <si>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</si>
  <si>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</si>
  <si>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</si>
  <si>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</si>
  <si>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</si>
  <si>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</si>
  <si>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</si>
  <si>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</si>
  <si>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</si>
  <si>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</si>
  <si>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</si>
  <si>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</si>
  <si>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</si>
  <si>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</si>
  <si>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</si>
  <si>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</si>
  <si>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</si>
  <si>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</si>
  <si>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</si>
  <si>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</si>
  <si>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</si>
  <si>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</si>
  <si>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</si>
  <si>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</si>
  <si>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</si>
  <si>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</si>
  <si>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</si>
  <si>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</si>
  <si>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</si>
  <si>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</si>
  <si>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</si>
  <si>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</si>
  <si>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</si>
  <si>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</si>
  <si>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</si>
  <si>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</si>
  <si>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</si>
  <si>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</si>
  <si>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</si>
  <si>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</si>
  <si>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</si>
  <si>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</si>
  <si>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</si>
  <si>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</si>
  <si>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</si>
  <si>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</si>
  <si>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</si>
  <si>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</si>
  <si>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</si>
  <si>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</si>
  <si>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</si>
  <si>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</si>
  <si>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</si>
  <si>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</si>
  <si>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</si>
  <si>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</si>
  <si>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</si>
  <si>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</si>
  <si>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</si>
  <si>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</si>
  <si>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</si>
  <si>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</si>
  <si>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</si>
  <si>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</si>
  <si>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</si>
  <si>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</si>
  <si>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</si>
  <si>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</si>
  <si>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</si>
  <si>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</si>
  <si>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</si>
  <si>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</si>
  <si>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</si>
  <si>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</si>
  <si>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</si>
  <si>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</si>
  <si>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</si>
  <si>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</si>
  <si>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</si>
  <si>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</si>
  <si>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</si>
  <si>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</si>
  <si>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</si>
  <si>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</si>
  <si>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</si>
  <si>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</si>
  <si>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</si>
  <si>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</si>
  <si>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</si>
  <si>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</si>
  <si>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</si>
  <si>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</si>
  <si>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</si>
  <si>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</si>
  <si>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</si>
  <si>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</si>
  <si>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</si>
  <si>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</si>
  <si>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</si>
  <si>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</si>
  <si>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</si>
  <si>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</si>
  <si>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</si>
  <si>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</si>
  <si>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</si>
  <si>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</si>
  <si>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</si>
  <si>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</si>
  <si>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</si>
  <si>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</si>
  <si>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</si>
  <si>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</si>
  <si>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</si>
  <si>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</si>
  <si>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</si>
  <si>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</si>
  <si>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</si>
  <si>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</si>
  <si>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</si>
  <si>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</si>
  <si>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</si>
  <si>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</si>
  <si>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</si>
  <si>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</si>
  <si>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</si>
  <si>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</si>
  <si>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</si>
  <si>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</si>
  <si>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</si>
  <si>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</si>
  <si>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</si>
  <si>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</si>
  <si>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</si>
  <si>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</si>
  <si>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</si>
  <si>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</si>
  <si>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</si>
  <si>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</si>
  <si>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</si>
  <si>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</si>
  <si>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</si>
  <si>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</si>
  <si>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</si>
  <si>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</si>
  <si>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</si>
  <si>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</si>
  <si>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</si>
  <si>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</si>
  <si>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</si>
  <si>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</si>
  <si>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</si>
  <si>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</si>
  <si>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</si>
  <si>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</si>
  <si>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</si>
  <si>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</si>
  <si>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</si>
  <si>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</si>
  <si>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</si>
  <si>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</si>
  <si>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</si>
  <si>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</si>
  <si>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</si>
  <si>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</si>
  <si>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</si>
  <si>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</si>
  <si>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</si>
  <si>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</si>
  <si>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</si>
  <si>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</si>
  <si>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</si>
  <si>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</si>
  <si>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</si>
  <si>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</si>
  <si>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</si>
  <si>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</si>
  <si>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</si>
  <si>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</si>
  <si>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</si>
  <si>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</si>
  <si>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</si>
  <si>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</si>
  <si>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</si>
  <si>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</si>
  <si>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</si>
  <si>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</si>
  <si>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</si>
  <si>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</si>
  <si>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</si>
  <si>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</si>
  <si>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</si>
  <si>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</si>
  <si>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</si>
  <si>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</si>
  <si>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</si>
  <si>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</si>
  <si>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</si>
  <si>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</si>
  <si>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</si>
  <si>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</si>
  <si>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</si>
  <si>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</si>
  <si>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</si>
  <si>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</si>
  <si>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</si>
  <si>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</si>
  <si>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</si>
  <si>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</si>
  <si>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</si>
  <si>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</si>
  <si>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</si>
  <si>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</si>
  <si>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</si>
  <si>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</si>
  <si>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</si>
  <si>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</si>
  <si>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</si>
  <si>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</si>
  <si>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</si>
  <si>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</si>
  <si>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</si>
  <si>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</si>
  <si>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</si>
  <si>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</si>
  <si>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</si>
  <si>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</si>
  <si>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</si>
  <si>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</si>
  <si>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</si>
  <si>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</si>
  <si>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</si>
  <si>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</si>
  <si>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</si>
  <si>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</si>
  <si>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</si>
  <si>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</si>
  <si>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</si>
  <si>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</si>
  <si>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</si>
  <si>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</si>
  <si>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</si>
  <si>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</si>
  <si>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</si>
  <si>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</si>
  <si>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</si>
  <si>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</si>
  <si>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</si>
  <si>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</si>
  <si>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</si>
  <si>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</si>
  <si>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</si>
  <si>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</si>
  <si>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</si>
  <si>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</si>
  <si>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</si>
  <si>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</si>
  <si>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</si>
  <si>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</si>
  <si>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</si>
  <si>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</si>
  <si>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</si>
  <si>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</si>
  <si>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</si>
  <si>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</si>
  <si>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</si>
  <si>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</si>
  <si>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</si>
  <si>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</si>
  <si>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</si>
  <si>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</si>
  <si>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</si>
  <si>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</si>
  <si>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</si>
  <si>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</si>
  <si>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</si>
  <si>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</si>
  <si>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</si>
  <si>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</si>
  <si>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</si>
  <si>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</si>
  <si>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</si>
  <si>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</si>
  <si>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</si>
  <si>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</si>
  <si>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</si>
  <si>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</si>
  <si>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</si>
  <si>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</si>
  <si>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</si>
  <si>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</si>
  <si>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</si>
  <si>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</si>
  <si>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</si>
  <si>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</si>
  <si>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</si>
  <si>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</si>
  <si>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</si>
  <si>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</si>
  <si>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</si>
  <si>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</si>
  <si>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</si>
  <si>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</si>
  <si>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</si>
  <si>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</si>
  <si>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</si>
  <si>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</si>
  <si>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</si>
  <si>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</si>
  <si>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</si>
  <si>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</si>
  <si>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</si>
  <si>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</si>
  <si>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</si>
  <si>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</si>
  <si>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</si>
  <si>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</si>
  <si>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</si>
  <si>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</si>
  <si>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</si>
  <si>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</si>
  <si>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</si>
  <si>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</si>
  <si>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</si>
  <si>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</si>
  <si>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</si>
  <si>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</si>
  <si>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</si>
  <si>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</si>
  <si>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</si>
  <si>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</si>
  <si>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</si>
  <si>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</si>
  <si>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</si>
  <si>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</si>
  <si>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</si>
  <si>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</si>
  <si>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</si>
  <si>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</si>
  <si>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</si>
  <si>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</si>
  <si>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</si>
  <si>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</si>
  <si>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</si>
  <si>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</si>
  <si>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</si>
  <si>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</si>
  <si>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</si>
  <si>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</si>
  <si>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</si>
  <si>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</si>
  <si>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</si>
  <si>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</si>
  <si>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</si>
  <si>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</si>
  <si>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</si>
  <si>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</si>
  <si>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</si>
  <si>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</si>
  <si>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</si>
  <si>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</si>
  <si>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</si>
  <si>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</si>
  <si>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</si>
  <si>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</si>
  <si>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</si>
  <si>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</si>
  <si>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</si>
  <si>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</si>
  <si>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</si>
  <si>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</si>
  <si>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</si>
  <si>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</si>
  <si>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</si>
  <si>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</si>
  <si>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</si>
  <si>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</si>
  <si>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</si>
  <si>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</si>
  <si>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</si>
  <si>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</si>
  <si>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</si>
  <si>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</si>
  <si>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</si>
  <si>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</si>
  <si>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</si>
  <si>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</si>
  <si>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</si>
  <si>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</si>
  <si>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</si>
  <si>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</si>
  <si>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</si>
  <si>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</si>
  <si>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</si>
  <si>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</si>
  <si>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</si>
  <si>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</si>
  <si>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</si>
  <si>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</si>
  <si>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</si>
  <si>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</si>
  <si>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</si>
  <si>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</si>
  <si>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</si>
  <si>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</si>
  <si>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</si>
  <si>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</si>
  <si>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</si>
  <si>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</si>
  <si>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</si>
  <si>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</si>
  <si>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</si>
  <si>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</si>
  <si>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</si>
  <si>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</si>
  <si>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</si>
  <si>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</si>
  <si>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</si>
  <si>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</si>
  <si>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</si>
  <si>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</si>
  <si>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</si>
  <si>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</si>
  <si>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</si>
  <si>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</si>
  <si>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</si>
  <si>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</si>
  <si>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</si>
  <si>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</si>
  <si>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</si>
  <si>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</si>
  <si>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</si>
  <si>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</si>
  <si>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</si>
  <si>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</si>
  <si>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</si>
  <si>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</si>
  <si>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</si>
  <si>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</si>
  <si>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</si>
  <si>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</si>
  <si>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</si>
  <si>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</si>
  <si>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</si>
  <si>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</si>
  <si>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</si>
  <si>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</si>
  <si>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</si>
  <si>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</si>
  <si>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</si>
  <si>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</si>
  <si>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</si>
  <si>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</si>
  <si>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</si>
  <si>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</si>
  <si>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</si>
  <si>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</si>
  <si>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</si>
  <si>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</si>
  <si>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</si>
  <si>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</si>
  <si>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</si>
  <si>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</si>
  <si>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</si>
  <si>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</si>
  <si>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</si>
  <si>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</si>
  <si>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</si>
  <si>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</si>
  <si>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</si>
  <si>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</si>
  <si>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</si>
  <si>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</si>
  <si>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</si>
  <si>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</si>
  <si>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</si>
  <si>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</si>
  <si>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</si>
  <si>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</si>
  <si>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</si>
  <si>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</si>
  <si>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</si>
  <si>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</si>
  <si>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</si>
  <si>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</si>
  <si>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</si>
  <si>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</si>
  <si>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</si>
  <si>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</si>
  <si>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</si>
  <si>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</si>
  <si>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</si>
  <si>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</si>
  <si>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</si>
  <si>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</si>
  <si>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</si>
  <si>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</si>
  <si>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</si>
  <si>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</si>
  <si>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</si>
  <si>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</si>
  <si>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</si>
  <si>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</si>
  <si>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</si>
  <si>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</si>
  <si>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</si>
  <si>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</si>
  <si>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</si>
  <si>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</si>
  <si>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</si>
  <si>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</si>
  <si>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</si>
  <si>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</si>
  <si>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</si>
  <si>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</si>
  <si>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</si>
  <si>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</si>
  <si>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</si>
  <si>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</si>
  <si>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</si>
  <si>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</si>
  <si>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</si>
  <si>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</si>
  <si>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</si>
  <si>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</si>
  <si>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</si>
  <si>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</si>
  <si>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</si>
  <si>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</si>
  <si>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</si>
  <si>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</si>
  <si>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</si>
  <si>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</si>
  <si>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</si>
  <si>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</si>
  <si>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</si>
  <si>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</si>
  <si>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</si>
  <si>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</si>
  <si>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</si>
  <si>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</si>
  <si>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</si>
  <si>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</si>
  <si>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</si>
  <si>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</si>
  <si>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</si>
  <si>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</si>
  <si>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</si>
  <si>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</si>
  <si>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</si>
  <si>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</si>
  <si>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</si>
  <si>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</si>
  <si>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</si>
  <si>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</si>
  <si>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</si>
  <si>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</si>
  <si>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</si>
  <si>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</si>
  <si>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</si>
  <si>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</si>
  <si>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</si>
  <si>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</si>
  <si>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</si>
  <si>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</si>
  <si>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</si>
  <si>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</si>
  <si>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</si>
  <si>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</si>
  <si>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</si>
  <si>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</si>
  <si>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</si>
  <si>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</si>
  <si>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</si>
  <si>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</si>
  <si>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</si>
  <si>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</si>
  <si>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</si>
  <si>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</si>
  <si>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</si>
  <si>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</si>
  <si>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</si>
  <si>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</si>
  <si>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</si>
  <si>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</si>
  <si>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</si>
  <si>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</si>
  <si>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</si>
  <si>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</si>
  <si>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</si>
  <si>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</si>
  <si>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</si>
  <si>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</si>
  <si>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</si>
  <si>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</si>
  <si>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</si>
  <si>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</si>
  <si>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</si>
  <si>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</si>
  <si>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</si>
  <si>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</si>
  <si>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</si>
  <si>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</si>
  <si>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</si>
  <si>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</si>
  <si>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</si>
  <si>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</si>
  <si>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</si>
  <si>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</si>
  <si>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</si>
  <si>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</si>
  <si>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</si>
  <si>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</si>
  <si>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</si>
  <si>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</si>
  <si>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</si>
  <si>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</si>
  <si>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</si>
  <si>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</si>
  <si>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</si>
  <si>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</si>
  <si>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</si>
  <si>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</si>
  <si>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</si>
  <si>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</si>
  <si>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</si>
  <si>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</si>
  <si>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</si>
  <si>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</si>
  <si>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</si>
  <si>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</si>
  <si>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</si>
  <si>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</si>
  <si>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</si>
  <si>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</si>
  <si>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</si>
  <si>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</si>
  <si>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</si>
  <si>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</si>
  <si>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</si>
  <si>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</si>
  <si>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</si>
  <si>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</si>
  <si>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</si>
  <si>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</si>
  <si>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</si>
  <si>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</si>
  <si>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</si>
  <si>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</si>
  <si>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</si>
  <si>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</si>
  <si>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</si>
  <si>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</si>
  <si>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</si>
  <si>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</si>
  <si>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</si>
  <si>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</si>
  <si>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</si>
  <si>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</si>
  <si>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</si>
  <si>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</si>
  <si>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</si>
  <si>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</si>
  <si>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</si>
  <si>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</si>
  <si>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</si>
  <si>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</si>
  <si>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</si>
  <si>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</si>
  <si>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</si>
  <si>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</si>
  <si>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</si>
  <si>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</si>
  <si>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</si>
  <si>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</si>
  <si>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</si>
  <si>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</si>
  <si>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</si>
  <si>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</si>
  <si>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</si>
  <si>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</si>
  <si>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</si>
  <si>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</si>
  <si>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</si>
  <si>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</si>
  <si>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</si>
  <si>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</si>
  <si>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</si>
  <si>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</si>
  <si>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</si>
  <si>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</si>
  <si>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</si>
  <si>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</si>
  <si>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</si>
  <si>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</si>
  <si>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</si>
  <si>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</si>
  <si>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</si>
  <si>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</si>
  <si>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</si>
  <si>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</si>
  <si>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</si>
  <si>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</si>
  <si>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</si>
  <si>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</si>
  <si>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</si>
  <si>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</si>
  <si>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</si>
  <si>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</si>
  <si>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</si>
  <si>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</si>
  <si>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</si>
  <si>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</si>
  <si>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</si>
  <si>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</si>
  <si>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</si>
  <si>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</si>
  <si>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</si>
  <si>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</si>
  <si>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</si>
  <si>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</si>
  <si>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</si>
  <si>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</si>
  <si>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</si>
  <si>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</si>
  <si>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</si>
  <si>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</si>
  <si>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</si>
  <si>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</si>
  <si>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</si>
  <si>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</si>
  <si>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</si>
  <si>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</si>
  <si>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</si>
  <si>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</si>
  <si>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</si>
  <si>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</si>
  <si>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</si>
  <si>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</si>
  <si>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</si>
  <si>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</si>
  <si>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</si>
  <si>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</si>
  <si>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</si>
  <si>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</si>
  <si>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</si>
  <si>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</si>
  <si>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</si>
  <si>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</si>
  <si>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</si>
  <si>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</si>
  <si>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</si>
  <si>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</si>
  <si>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</si>
  <si>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</si>
  <si>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</si>
  <si>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</si>
  <si>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</si>
  <si>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</si>
  <si>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</si>
  <si>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</si>
  <si>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</si>
  <si>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</si>
  <si>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</si>
  <si>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</si>
  <si>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</si>
  <si>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</si>
  <si>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</si>
  <si>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</si>
  <si>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</si>
  <si>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</si>
  <si>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</si>
  <si>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</si>
  <si>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</si>
  <si>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</si>
  <si>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</si>
  <si>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</si>
  <si>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</si>
  <si>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</si>
  <si>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</si>
  <si>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</si>
  <si>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</si>
  <si>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</si>
  <si>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</si>
  <si>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</si>
  <si>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</si>
  <si>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</si>
  <si>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</si>
  <si>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</si>
  <si>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</si>
  <si>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</si>
  <si>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</si>
  <si>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</si>
  <si>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</si>
  <si>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</si>
  <si>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</si>
  <si>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</si>
  <si>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</si>
  <si>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</si>
  <si>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</si>
  <si>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</si>
  <si>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</si>
  <si>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</si>
  <si>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</si>
  <si>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</si>
  <si>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</si>
  <si>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</si>
  <si>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</si>
  <si>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</si>
  <si>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</si>
  <si>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</si>
  <si>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</si>
  <si>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</si>
  <si>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</si>
  <si>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</si>
  <si>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</si>
  <si>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</si>
  <si>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</si>
  <si>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</si>
  <si>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</si>
  <si>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</si>
  <si>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</si>
  <si>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</si>
  <si>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</si>
  <si>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</si>
  <si>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</si>
  <si>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</si>
  <si>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</si>
  <si>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</si>
  <si>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</si>
  <si>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</si>
  <si>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</si>
  <si>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</si>
  <si>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</si>
  <si>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</si>
  <si>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</si>
  <si>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</si>
  <si>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</si>
  <si>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</si>
  <si>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</si>
  <si>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</si>
  <si>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</si>
  <si>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</si>
  <si>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</si>
  <si>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</si>
  <si>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</si>
  <si>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</si>
  <si>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</si>
  <si>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</si>
  <si>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</si>
  <si>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</si>
  <si>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</si>
  <si>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</si>
  <si>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</si>
  <si>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</si>
  <si>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</si>
  <si>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</si>
  <si>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</si>
  <si>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</si>
  <si>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</si>
  <si>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</si>
  <si>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</si>
  <si>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</si>
  <si>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</si>
  <si>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</si>
  <si>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</si>
  <si>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</si>
  <si>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</si>
  <si>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</si>
  <si>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</si>
  <si>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</si>
  <si>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</si>
  <si>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</si>
  <si>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</si>
  <si>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</si>
  <si>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</si>
  <si>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</si>
  <si>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</si>
  <si>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</si>
  <si>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</si>
  <si>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</si>
  <si>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</si>
  <si>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</si>
  <si>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</si>
  <si>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</si>
  <si>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</si>
  <si>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</si>
  <si>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</si>
  <si>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</si>
  <si>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</si>
  <si>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</si>
  <si>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</si>
  <si>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</si>
  <si>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</si>
  <si>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</si>
  <si>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</si>
  <si>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</si>
  <si>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</si>
  <si>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</si>
  <si>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</si>
  <si>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</si>
  <si>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</si>
  <si>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</si>
  <si>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</si>
  <si>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</si>
  <si>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</si>
  <si>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</si>
  <si>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</si>
  <si>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</si>
  <si>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</si>
  <si>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</si>
  <si>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</si>
  <si>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</si>
  <si>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</si>
  <si>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</si>
  <si>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</si>
  <si>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</si>
  <si>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</si>
  <si>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</si>
  <si>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</si>
  <si>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</si>
  <si>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</si>
  <si>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</si>
  <si>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</si>
  <si>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</si>
  <si>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</si>
  <si>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</si>
  <si>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</si>
  <si>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</si>
  <si>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</si>
  <si>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</si>
  <si>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</si>
  <si>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</si>
  <si>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</si>
  <si>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</si>
  <si>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</si>
  <si>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</si>
  <si>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</si>
  <si>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</si>
  <si>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</si>
  <si>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</si>
  <si>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</si>
  <si>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</si>
  <si>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</si>
  <si>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</si>
  <si>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</si>
  <si>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</si>
  <si>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</si>
  <si>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</si>
  <si>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</si>
  <si>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</si>
  <si>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</si>
  <si>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</si>
  <si>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</si>
  <si>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</si>
  <si>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</si>
  <si>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</si>
  <si>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</si>
  <si>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</si>
  <si>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</si>
  <si>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</si>
  <si>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</si>
  <si>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</si>
  <si>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</si>
  <si>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</si>
  <si>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</si>
  <si>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</si>
  <si>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</si>
  <si>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</si>
  <si>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</si>
  <si>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</si>
  <si>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</si>
  <si>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</si>
  <si>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</si>
  <si>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</si>
  <si>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</si>
  <si>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</si>
  <si>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</si>
  <si>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</si>
  <si>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</si>
  <si>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</si>
  <si>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</si>
  <si>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</si>
  <si>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</si>
  <si>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</si>
  <si>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</si>
  <si>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</si>
  <si>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</si>
  <si>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</si>
  <si>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</si>
  <si>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</si>
  <si>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</si>
  <si>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</si>
  <si>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</si>
  <si>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</si>
  <si>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</si>
  <si>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</si>
  <si>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</si>
  <si>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</si>
  <si>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</si>
  <si>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</si>
  <si>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</si>
  <si>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</si>
  <si>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</si>
  <si>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</si>
  <si>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</si>
  <si>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</si>
  <si>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</si>
  <si>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</si>
  <si>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</si>
  <si>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</si>
  <si>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</si>
  <si>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</si>
  <si>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</si>
  <si>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</si>
  <si>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</si>
  <si>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</si>
  <si>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</si>
  <si>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</si>
  <si>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</si>
  <si>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</si>
  <si>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</si>
  <si>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</si>
  <si>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</si>
  <si>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</si>
  <si>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</si>
  <si>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</si>
  <si>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</si>
  <si>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</si>
  <si>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</si>
  <si>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</si>
  <si>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</si>
  <si>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</si>
  <si>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</si>
  <si>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</si>
  <si>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</si>
  <si>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</si>
  <si>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</si>
  <si>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</si>
  <si>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</si>
  <si>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</si>
  <si>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</si>
  <si>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</si>
  <si>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</si>
  <si>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</si>
  <si>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</si>
  <si>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</si>
  <si>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</si>
  <si>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</si>
  <si>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</si>
  <si>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</si>
  <si>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</si>
  <si>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</si>
  <si>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</si>
  <si>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</si>
  <si>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</si>
  <si>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</si>
  <si>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</si>
  <si>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</si>
  <si>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</si>
  <si>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</si>
  <si>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</si>
  <si>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</si>
  <si>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</si>
  <si>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</si>
  <si>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</si>
  <si>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</si>
  <si>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</si>
  <si>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</si>
  <si>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</si>
  <si>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</si>
  <si>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</si>
  <si>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</si>
  <si>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</si>
  <si>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</si>
  <si>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</si>
  <si>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</si>
  <si>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</si>
  <si>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</si>
  <si>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</si>
  <si>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</si>
  <si>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</si>
  <si>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</si>
  <si>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</si>
  <si>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</si>
  <si>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</si>
  <si>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</si>
  <si>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</si>
  <si>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</si>
  <si>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</si>
  <si>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</si>
  <si>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</si>
  <si>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</si>
  <si>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</si>
  <si>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</si>
  <si>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</si>
  <si>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</si>
  <si>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</si>
  <si>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</si>
  <si>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</si>
  <si>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</si>
  <si>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</si>
  <si>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</si>
  <si>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</si>
  <si>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</si>
  <si>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</si>
  <si>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</si>
  <si>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</si>
  <si>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</si>
  <si>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</si>
  <si>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</si>
  <si>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</si>
  <si>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</si>
  <si>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</si>
  <si>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</si>
  <si>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</si>
  <si>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</si>
  <si>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</si>
  <si>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</si>
  <si>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</si>
  <si>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</si>
  <si>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</si>
  <si>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</si>
  <si>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</si>
  <si>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</si>
  <si>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</si>
  <si>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</si>
  <si>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</si>
  <si>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</si>
  <si>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</si>
  <si>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</si>
  <si>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</si>
  <si>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</si>
  <si>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</si>
  <si>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</si>
  <si>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</si>
  <si>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</si>
  <si>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</si>
  <si>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</si>
  <si>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</si>
  <si>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</si>
  <si>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</si>
  <si>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</si>
  <si>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</si>
  <si>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</si>
  <si>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</si>
  <si>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</si>
  <si>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</si>
  <si>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</si>
  <si>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</si>
  <si>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</si>
  <si>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</si>
  <si>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</si>
  <si>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</si>
  <si>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</si>
  <si>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</si>
  <si>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</si>
  <si>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</si>
  <si>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</si>
  <si>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</si>
  <si>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</si>
  <si>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</si>
  <si>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</si>
  <si>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</si>
  <si>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</si>
  <si>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</si>
  <si>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</si>
  <si>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</si>
  <si>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</si>
  <si>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</si>
  <si>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</si>
  <si>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</si>
  <si>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</si>
  <si>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</si>
  <si>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</si>
  <si>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</si>
  <si>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</si>
  <si>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</si>
  <si>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</si>
  <si>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</si>
  <si>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</si>
  <si>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</si>
  <si>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</si>
  <si>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</si>
  <si>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</si>
  <si>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</si>
  <si>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</si>
  <si>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</si>
  <si>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</si>
  <si>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</si>
  <si>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</si>
  <si>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</si>
  <si>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</si>
  <si>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</si>
  <si>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</si>
  <si>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</si>
  <si>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</si>
  <si>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</si>
  <si>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</si>
  <si>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</si>
  <si>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</si>
  <si>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</si>
  <si>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</si>
  <si>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</si>
  <si>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</si>
  <si>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</si>
  <si>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</si>
  <si>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</si>
  <si>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</si>
  <si>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</si>
  <si>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</si>
  <si>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</si>
  <si>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</si>
  <si>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</si>
  <si>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</si>
  <si>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</si>
  <si>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</si>
  <si>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</si>
  <si>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</si>
  <si>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</si>
  <si>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</si>
  <si>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</si>
  <si>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</si>
  <si>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</si>
  <si>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</si>
  <si>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</si>
  <si>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</si>
  <si>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</si>
  <si>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</si>
  <si>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</si>
  <si>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</si>
  <si>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</si>
  <si>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</si>
  <si>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</si>
  <si>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</si>
  <si>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</si>
  <si>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</si>
  <si>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</si>
  <si>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</si>
  <si>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</si>
  <si>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</si>
  <si>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</si>
  <si>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</si>
  <si>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</si>
  <si>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</si>
  <si>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</si>
  <si>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</si>
  <si>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</si>
  <si>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</si>
  <si>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</si>
  <si>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</si>
  <si>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</si>
  <si>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</si>
  <si>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</si>
  <si>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</si>
  <si>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</si>
  <si>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</si>
  <si>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</si>
  <si>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</si>
  <si>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</si>
  <si>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</si>
  <si>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</si>
  <si>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</si>
  <si>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</si>
  <si>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</si>
  <si>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</si>
  <si>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</si>
  <si>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</si>
  <si>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</si>
  <si>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</si>
  <si>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</si>
  <si>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</si>
  <si>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</si>
  <si>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</si>
  <si>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</si>
  <si>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</si>
  <si>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</si>
  <si>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</si>
  <si>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</si>
  <si>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</si>
  <si>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</si>
  <si>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</si>
  <si>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</si>
  <si>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</si>
  <si>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</si>
  <si>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</si>
  <si>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</si>
  <si>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</si>
  <si>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</si>
  <si>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</si>
  <si>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</si>
  <si>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</si>
  <si>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</si>
  <si>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</si>
  <si>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</si>
  <si>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</si>
  <si>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</si>
  <si>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</si>
  <si>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</si>
  <si>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</si>
  <si>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</si>
  <si>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</si>
  <si>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</si>
  <si>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</si>
  <si>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</si>
  <si>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</si>
  <si>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</si>
  <si>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</si>
  <si>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</si>
  <si>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</si>
  <si>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</si>
  <si>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</si>
  <si>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</si>
  <si>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</si>
  <si>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</si>
  <si>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</si>
  <si>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</si>
  <si>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</si>
  <si>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</si>
  <si>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</si>
  <si>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</si>
  <si>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</si>
  <si>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</si>
  <si>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</si>
  <si>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</si>
  <si>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</si>
  <si>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</si>
  <si>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</si>
  <si>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</si>
  <si>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</si>
  <si>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</si>
  <si>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</si>
  <si>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</si>
  <si>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</si>
  <si>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</si>
  <si>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</si>
  <si>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</si>
  <si>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</si>
  <si>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</si>
  <si>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</si>
  <si>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</si>
  <si>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</si>
  <si>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</si>
  <si>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</si>
  <si>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</si>
  <si>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</si>
  <si>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</si>
  <si>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</si>
  <si>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</si>
  <si>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</si>
  <si>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</si>
  <si>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</si>
  <si>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</si>
  <si>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</si>
  <si>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</si>
  <si>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</si>
  <si>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</si>
  <si>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</si>
  <si>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</si>
  <si>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</si>
  <si>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</si>
  <si>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</si>
  <si>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</si>
  <si>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</si>
  <si>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</si>
  <si>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</si>
  <si>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</si>
  <si>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</si>
  <si>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</si>
  <si>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</si>
  <si>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</si>
  <si>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</si>
  <si>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</si>
  <si>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</si>
  <si>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</si>
  <si>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</si>
  <si>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</si>
  <si>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</si>
  <si>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</si>
  <si>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</si>
  <si>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</si>
  <si>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</si>
  <si>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</si>
  <si>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</si>
  <si>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</si>
  <si>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</si>
  <si>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</si>
  <si>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</si>
  <si>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</si>
  <si>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</si>
  <si>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</si>
  <si>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</si>
  <si>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</si>
  <si>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</si>
  <si>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</si>
  <si>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</si>
  <si>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</si>
  <si>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</si>
  <si>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</si>
  <si>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</si>
  <si>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</si>
  <si>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</si>
  <si>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</si>
  <si>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</si>
  <si>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</si>
  <si>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</si>
  <si>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</si>
  <si>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</si>
  <si>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</si>
  <si>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</si>
  <si>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</si>
  <si>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</si>
  <si>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</si>
  <si>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</si>
  <si>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</si>
  <si>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</si>
  <si>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</si>
  <si>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</si>
  <si>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</si>
  <si>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</si>
  <si>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</si>
  <si>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</si>
  <si>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</si>
  <si>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</si>
  <si>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</si>
  <si>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</si>
  <si>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</si>
  <si>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</si>
  <si>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</si>
  <si>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</si>
  <si>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</si>
  <si>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</si>
  <si>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</si>
  <si>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</si>
  <si>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</si>
  <si>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</si>
  <si>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</si>
  <si>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</si>
  <si>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</si>
  <si>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</si>
  <si>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</si>
  <si>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</si>
  <si>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</si>
  <si>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</si>
  <si>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</si>
  <si>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</si>
  <si>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</si>
  <si>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</si>
  <si>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</si>
  <si>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</si>
  <si>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</si>
  <si>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</si>
  <si>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</si>
  <si>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</si>
  <si>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</si>
  <si>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</si>
  <si>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</si>
  <si>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</si>
  <si>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</si>
  <si>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</si>
  <si>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</si>
  <si>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</si>
  <si>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</si>
  <si>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</si>
  <si>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</si>
  <si>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</si>
  <si>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</si>
  <si>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</si>
  <si>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</si>
  <si>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</si>
  <si>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</si>
  <si>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</si>
  <si>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</si>
  <si>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</si>
  <si>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</si>
  <si>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</si>
  <si>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</si>
  <si>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</si>
  <si>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</si>
  <si>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</si>
  <si>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</si>
  <si>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</si>
  <si>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</si>
  <si>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</si>
  <si>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</si>
  <si>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</si>
  <si>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</si>
  <si>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</si>
  <si>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</si>
  <si>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</si>
  <si>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</si>
  <si>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</si>
  <si>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</si>
  <si>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</si>
  <si>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</si>
  <si>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</si>
  <si>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</si>
  <si>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</si>
  <si>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</si>
  <si>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</si>
  <si>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</si>
  <si>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</si>
  <si>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</si>
  <si>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</si>
  <si>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</si>
  <si>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</si>
  <si>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</si>
  <si>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</si>
  <si>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</si>
  <si>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</si>
  <si>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</si>
  <si>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</si>
  <si>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</si>
  <si>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</si>
  <si>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</si>
  <si>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</si>
  <si>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</si>
  <si>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</si>
  <si>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</si>
  <si>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</si>
  <si>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</si>
  <si>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</si>
  <si>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</si>
  <si>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</si>
  <si>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</si>
  <si>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</si>
  <si>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</si>
  <si>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</si>
  <si>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</si>
  <si>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</si>
  <si>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</si>
  <si>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</si>
  <si>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</si>
  <si>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</si>
  <si>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</si>
  <si>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</si>
  <si>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</si>
  <si>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</si>
  <si>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</si>
  <si>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</si>
  <si>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</si>
  <si>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</si>
  <si>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</si>
  <si>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</si>
  <si>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</si>
  <si>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</si>
  <si>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</si>
  <si>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</si>
  <si>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</si>
  <si>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</si>
  <si>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</si>
  <si>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</si>
  <si>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</si>
  <si>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</si>
  <si>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</si>
  <si>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</si>
  <si>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</si>
  <si>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</si>
  <si>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</si>
  <si>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</si>
  <si>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</si>
  <si>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</si>
  <si>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</si>
  <si>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</si>
  <si>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</si>
  <si>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</si>
  <si>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</si>
  <si>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</si>
  <si>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</si>
  <si>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</si>
  <si>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</si>
  <si>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</si>
  <si>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</si>
  <si>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</si>
  <si>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</si>
  <si>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</si>
  <si>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</si>
  <si>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</si>
  <si>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</si>
  <si>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</si>
  <si>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</si>
  <si>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</si>
  <si>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</si>
  <si>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</si>
  <si>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</si>
  <si>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</si>
  <si>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</si>
  <si>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</si>
  <si>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</si>
  <si>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</si>
  <si>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</si>
  <si>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</si>
  <si>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</si>
  <si>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</si>
  <si>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</si>
  <si>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</si>
  <si>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</si>
  <si>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</si>
  <si>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</si>
  <si>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</si>
  <si>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</si>
  <si>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</si>
  <si>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</si>
  <si>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</si>
  <si>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</si>
  <si>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</si>
  <si>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</si>
  <si>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</si>
  <si>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</si>
  <si>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</si>
  <si>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</si>
  <si>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</si>
  <si>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</si>
  <si>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</si>
  <si>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</si>
  <si>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</si>
  <si>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</si>
  <si>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</si>
  <si>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</si>
  <si>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</si>
  <si>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</si>
  <si>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</si>
  <si>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</si>
  <si>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</si>
  <si>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</si>
  <si>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</si>
  <si>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</si>
  <si>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</si>
  <si>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</si>
  <si>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</si>
  <si>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</si>
  <si>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</si>
  <si>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</si>
  <si>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</si>
  <si>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</si>
  <si>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</si>
  <si>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</si>
  <si>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</si>
  <si>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</si>
  <si>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</si>
  <si>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</si>
  <si>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</si>
  <si>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</si>
  <si>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</si>
  <si>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</si>
  <si>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</si>
  <si>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</si>
  <si>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</si>
  <si>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</si>
  <si>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</si>
  <si>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</si>
  <si>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</si>
  <si>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</si>
  <si>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</si>
  <si>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</si>
  <si>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</si>
  <si>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</si>
  <si>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</si>
  <si>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</si>
  <si>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</si>
  <si>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</si>
  <si>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</si>
  <si>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</si>
  <si>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</si>
  <si>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</si>
  <si>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</si>
  <si>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</si>
  <si>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</si>
  <si>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</si>
  <si>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</si>
  <si>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</si>
  <si>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</si>
  <si>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</si>
  <si>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</si>
  <si>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</si>
  <si>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</si>
  <si>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</si>
  <si>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</si>
  <si>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</si>
  <si>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</si>
  <si>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</si>
  <si>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</si>
  <si>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</si>
  <si>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</si>
  <si>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</si>
  <si>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</si>
  <si>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</si>
  <si>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</si>
  <si>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</si>
  <si>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</si>
  <si>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</si>
  <si>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</si>
  <si>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</si>
  <si>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</si>
  <si>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</si>
  <si>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</si>
  <si>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</si>
  <si>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</si>
  <si>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</si>
  <si>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</si>
  <si>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</si>
  <si>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</si>
  <si>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</si>
  <si>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</si>
  <si>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</si>
  <si>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</si>
  <si>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</si>
  <si>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</si>
  <si>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</si>
  <si>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</si>
  <si>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</si>
  <si>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</si>
  <si>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</si>
  <si>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</si>
  <si>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</si>
  <si>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</si>
  <si>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</si>
  <si>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</si>
  <si>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</si>
  <si>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</si>
  <si>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</si>
  <si>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</si>
  <si>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</si>
  <si>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</si>
  <si>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</si>
  <si>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</si>
  <si>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</si>
  <si>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</si>
  <si>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</si>
  <si>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</si>
  <si>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</si>
  <si>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</si>
  <si>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</si>
  <si>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</si>
  <si>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</si>
  <si>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</si>
  <si>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</si>
  <si>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</si>
  <si>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</si>
  <si>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</si>
  <si>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</si>
  <si>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</si>
  <si>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</si>
  <si>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</si>
  <si>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</si>
  <si>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</si>
  <si>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</si>
  <si>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</si>
  <si>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</si>
  <si>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</si>
  <si>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</si>
  <si>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</si>
  <si>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</si>
  <si>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</si>
  <si>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</si>
  <si>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</si>
  <si>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</si>
  <si>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</si>
  <si>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</si>
  <si>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</si>
  <si>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</si>
  <si>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</si>
  <si>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</si>
  <si>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</si>
  <si>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</si>
  <si>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</si>
  <si>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</si>
  <si>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</si>
  <si>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</si>
  <si>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</si>
  <si>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</si>
  <si>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</si>
  <si>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</si>
  <si>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</si>
  <si>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</si>
  <si>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</si>
  <si>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</si>
  <si>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</si>
  <si>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</si>
  <si>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</si>
  <si>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</si>
  <si>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</si>
  <si>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</si>
  <si>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</si>
  <si>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</si>
  <si>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</si>
  <si>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</si>
  <si>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</si>
  <si>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</si>
  <si>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</si>
  <si>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</si>
  <si>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</si>
  <si>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</si>
  <si>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</si>
  <si>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</si>
  <si>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</si>
  <si>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</si>
  <si>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</si>
  <si>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</si>
  <si>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</si>
  <si>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</si>
  <si>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</si>
  <si>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</si>
  <si>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</si>
  <si>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</si>
  <si>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</si>
  <si>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</si>
  <si>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</si>
  <si>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</si>
  <si>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</si>
  <si>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</si>
  <si>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</si>
  <si>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</si>
  <si>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</si>
  <si>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</si>
  <si>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</si>
  <si>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</si>
  <si>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</si>
  <si>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</si>
  <si>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</si>
  <si>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</si>
  <si>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</si>
  <si>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</si>
  <si>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</si>
  <si>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</si>
  <si>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</si>
  <si>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</si>
  <si>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</si>
  <si>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</si>
  <si>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</si>
  <si>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</si>
  <si>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</si>
  <si>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</si>
  <si>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</si>
  <si>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</si>
  <si>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</si>
  <si>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</si>
  <si>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</si>
  <si>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</si>
  <si>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</si>
  <si>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</si>
  <si>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</si>
  <si>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</si>
  <si>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</si>
  <si>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</si>
  <si>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</si>
  <si>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</si>
  <si>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</si>
  <si>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</si>
  <si>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</si>
  <si>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</si>
  <si>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</si>
  <si>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</si>
  <si>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</si>
  <si>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</si>
  <si>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</si>
  <si>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</si>
  <si>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</si>
  <si>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</si>
  <si>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</si>
  <si>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</si>
  <si>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</si>
  <si>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</si>
  <si>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</si>
  <si>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</si>
  <si>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</si>
  <si>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</si>
  <si>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</si>
  <si>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</si>
  <si>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</si>
  <si>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</si>
  <si>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</si>
  <si>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</si>
  <si>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</si>
  <si>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</si>
  <si>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</si>
  <si>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</si>
  <si>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</si>
  <si>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</si>
  <si>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</si>
  <si>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</si>
  <si>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</si>
  <si>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</si>
  <si>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</si>
  <si>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</si>
  <si>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</si>
  <si>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</si>
  <si>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</si>
  <si>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</si>
  <si>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</si>
  <si>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</si>
  <si>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</si>
  <si>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</si>
  <si>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</si>
  <si>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</si>
  <si>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</si>
  <si>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</si>
  <si>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</si>
  <si>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</si>
  <si>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</si>
  <si>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</si>
  <si>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</si>
  <si>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</si>
  <si>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</si>
  <si>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</si>
  <si>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</si>
  <si>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</si>
  <si>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</si>
  <si>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</si>
  <si>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</si>
  <si>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</si>
  <si>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</si>
  <si>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</si>
  <si>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</si>
  <si>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</si>
  <si>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</si>
  <si>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</si>
  <si>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</si>
  <si>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</si>
  <si>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</si>
  <si>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</si>
  <si>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</si>
  <si>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</si>
  <si>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</si>
  <si>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</si>
  <si>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</si>
  <si>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</si>
  <si>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</si>
  <si>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</si>
  <si>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</si>
  <si>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</si>
  <si>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</si>
  <si>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</si>
  <si>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</si>
  <si>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</si>
  <si>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</si>
  <si>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</si>
  <si>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</si>
  <si>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</si>
  <si>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</si>
  <si>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</si>
  <si>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</si>
  <si>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</si>
  <si>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</si>
  <si>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</si>
  <si>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</si>
  <si>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</si>
  <si>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</si>
  <si>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</si>
  <si>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</si>
  <si>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</si>
  <si>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</si>
  <si>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</si>
  <si>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</si>
  <si>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</si>
  <si>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</si>
  <si>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</si>
  <si>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</si>
  <si>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</si>
  <si>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</si>
  <si>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</si>
  <si>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</si>
  <si>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</si>
  <si>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</si>
  <si>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</si>
  <si>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</si>
  <si>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</si>
  <si>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</si>
  <si>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</si>
  <si>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</si>
  <si>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</si>
  <si>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</si>
  <si>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</si>
  <si>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</si>
  <si>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</si>
  <si>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</si>
  <si>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</si>
  <si>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</si>
  <si>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</si>
  <si>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</si>
  <si>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</si>
  <si>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</si>
  <si>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</si>
  <si>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</si>
  <si>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</si>
  <si>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</si>
  <si>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</si>
  <si>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</si>
  <si>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</si>
  <si>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</si>
  <si>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</si>
  <si>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</si>
  <si>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</si>
  <si>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</si>
  <si>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</si>
  <si>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</si>
  <si>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</si>
  <si>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</si>
  <si>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</si>
  <si>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</si>
  <si>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</si>
  <si>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</si>
  <si>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</si>
  <si>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</si>
  <si>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</si>
  <si>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</si>
  <si>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</si>
  <si>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</si>
  <si>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</si>
  <si>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</si>
  <si>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</si>
  <si>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</si>
  <si>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</si>
  <si>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</si>
  <si>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</si>
  <si>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</si>
  <si>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</si>
  <si>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</si>
  <si>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</si>
  <si>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</si>
  <si>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</si>
  <si>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</si>
  <si>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</si>
  <si>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</si>
  <si>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</si>
  <si>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</si>
  <si>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</si>
  <si>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</si>
  <si>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</si>
  <si>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</si>
  <si>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</si>
  <si>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</si>
  <si>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</si>
  <si>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</si>
  <si>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</si>
  <si>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</si>
  <si>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</si>
  <si>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</si>
  <si>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</si>
  <si>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</si>
  <si>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</si>
  <si>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</si>
  <si>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</si>
  <si>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</si>
  <si>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</si>
  <si>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</si>
  <si>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</si>
  <si>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</si>
  <si>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</si>
  <si>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</si>
  <si>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</si>
  <si>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</si>
  <si>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</si>
  <si>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</si>
  <si>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</si>
  <si>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</si>
  <si>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</si>
  <si>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</si>
  <si>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</si>
  <si>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</si>
  <si>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</si>
  <si>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</si>
  <si>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</si>
  <si>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</si>
  <si>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</si>
  <si>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</si>
  <si>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</si>
  <si>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</si>
  <si>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</si>
  <si>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</si>
  <si>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</si>
  <si>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</si>
  <si>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</si>
  <si>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</si>
  <si>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</si>
  <si>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</si>
  <si>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</si>
  <si>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</si>
  <si>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</si>
  <si>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</si>
  <si>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</si>
  <si>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</si>
  <si>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</si>
  <si>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</si>
  <si>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</si>
  <si>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</si>
  <si>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</si>
  <si>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</si>
  <si>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</si>
  <si>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</si>
  <si>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</si>
  <si>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</si>
  <si>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</si>
  <si>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</si>
  <si>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</si>
  <si>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</si>
  <si>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</si>
  <si>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</si>
  <si>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</si>
  <si>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</si>
  <si>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</si>
  <si>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</si>
  <si>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</si>
  <si>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</si>
  <si>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</si>
  <si>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</si>
  <si>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</si>
  <si>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</si>
  <si>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</si>
  <si>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</si>
  <si>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</si>
  <si>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</si>
  <si>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</si>
  <si>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</si>
  <si>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</si>
  <si>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</si>
  <si>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</si>
  <si>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</si>
  <si>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</si>
  <si>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</si>
  <si>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</si>
  <si>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</si>
  <si>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</si>
  <si>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</si>
  <si>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</si>
  <si>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</si>
  <si>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</si>
  <si>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</si>
  <si>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</si>
  <si>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</si>
  <si>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</si>
  <si>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</si>
  <si>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</si>
  <si>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</si>
  <si>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</si>
  <si>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</si>
  <si>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</si>
  <si>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</si>
  <si>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</si>
  <si>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</si>
  <si>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</si>
  <si>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</si>
  <si>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</si>
  <si>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</si>
  <si>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</si>
  <si>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</si>
  <si>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</si>
  <si>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</si>
  <si>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</si>
  <si>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</si>
  <si>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</si>
  <si>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</si>
  <si>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</si>
  <si>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</si>
  <si>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</si>
  <si>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</si>
  <si>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</si>
  <si>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</si>
  <si>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</si>
  <si>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</si>
  <si>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</si>
  <si>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</si>
  <si>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</si>
  <si>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</si>
  <si>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</si>
  <si>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</si>
  <si>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</si>
  <si>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</si>
  <si>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</si>
  <si>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</si>
  <si>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</si>
  <si>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</si>
  <si>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</si>
  <si>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</si>
  <si>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</si>
  <si>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</si>
  <si>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</si>
  <si>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</si>
  <si>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</si>
  <si>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</si>
  <si>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</si>
  <si>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</si>
  <si>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</si>
  <si>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</si>
  <si>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</si>
  <si>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</si>
  <si>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</si>
  <si>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</si>
  <si>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</si>
  <si>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</si>
  <si>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</si>
  <si>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</si>
  <si>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</si>
  <si>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</si>
  <si>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</si>
  <si>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</si>
  <si>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</si>
  <si>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</si>
  <si>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</si>
  <si>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</si>
  <si>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</si>
  <si>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</si>
  <si>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</si>
  <si>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</si>
  <si>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</si>
  <si>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</si>
  <si>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</si>
  <si>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</si>
  <si>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</si>
  <si>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</si>
  <si>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</si>
  <si>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</si>
  <si>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</si>
  <si>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</si>
  <si>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</si>
  <si>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</si>
  <si>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</si>
  <si>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</si>
  <si>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</si>
  <si>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</si>
  <si>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</si>
  <si>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</si>
  <si>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</si>
  <si>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</si>
  <si>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</si>
  <si>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</si>
  <si>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</si>
  <si>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</si>
  <si>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</si>
  <si>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</si>
  <si>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</si>
  <si>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</si>
  <si>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</si>
  <si>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</si>
  <si>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</si>
  <si>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</si>
  <si>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</si>
  <si>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</si>
  <si>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</si>
  <si>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</si>
  <si>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</si>
  <si>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</si>
  <si>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</si>
  <si>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</si>
  <si>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</si>
  <si>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</si>
  <si>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</si>
  <si>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</si>
  <si>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</si>
  <si>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</si>
  <si>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</si>
  <si>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</si>
  <si>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</si>
  <si>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</si>
  <si>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</si>
  <si>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</si>
  <si>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</si>
  <si>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</si>
  <si>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</si>
  <si>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</si>
  <si>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</si>
  <si>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</si>
  <si>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</si>
  <si>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</si>
  <si>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</si>
  <si>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</si>
  <si>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</si>
  <si>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</si>
  <si>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</si>
  <si>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</si>
  <si>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</si>
  <si>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</si>
  <si>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</si>
  <si>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</si>
  <si>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</si>
  <si>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</si>
  <si>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</si>
  <si>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</si>
  <si>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</si>
  <si>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</si>
  <si>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</si>
  <si>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</si>
  <si>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</si>
  <si>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</si>
  <si>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</si>
  <si>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</si>
  <si>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</si>
  <si>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</si>
  <si>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</si>
  <si>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</si>
  <si>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</si>
  <si>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</si>
  <si>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</si>
  <si>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</si>
  <si>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</si>
  <si>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</si>
  <si>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</si>
  <si>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</si>
  <si>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</si>
  <si>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</si>
  <si>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</si>
  <si>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</si>
  <si>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</si>
  <si>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</si>
  <si>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</si>
  <si>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</si>
  <si>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</si>
  <si>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</si>
  <si>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</si>
  <si>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</si>
  <si>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</si>
  <si>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</si>
  <si>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</si>
  <si>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</si>
  <si>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</si>
  <si>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</si>
  <si>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</si>
  <si>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</si>
  <si>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</si>
  <si>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</si>
  <si>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</si>
  <si>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</si>
  <si>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</si>
  <si>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</si>
  <si>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</si>
  <si>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</si>
  <si>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</si>
  <si>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</si>
  <si>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</si>
  <si>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</si>
  <si>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</si>
  <si>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</si>
  <si>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</si>
  <si>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</si>
  <si>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</si>
  <si>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</si>
  <si>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</si>
  <si>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</si>
  <si>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</si>
  <si>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</si>
  <si>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</si>
  <si>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</si>
  <si>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</si>
  <si>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</si>
  <si>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</si>
  <si>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</si>
  <si>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</si>
  <si>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</si>
  <si>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</si>
  <si>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</si>
  <si>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</si>
  <si>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</si>
  <si>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</si>
  <si>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</si>
  <si>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</si>
  <si>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</si>
  <si>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</si>
  <si>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</si>
  <si>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</si>
  <si>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</si>
  <si>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</si>
  <si>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</si>
  <si>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</si>
  <si>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</si>
  <si>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</si>
  <si>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</si>
  <si>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</si>
  <si>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</si>
  <si>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</si>
  <si>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</si>
  <si>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</si>
  <si>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</si>
  <si>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</si>
  <si>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</si>
  <si>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</si>
  <si>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</si>
  <si>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</si>
  <si>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</si>
  <si>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</si>
  <si>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</si>
  <si>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</si>
  <si>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</si>
  <si>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</si>
  <si>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</si>
  <si>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</si>
  <si>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</si>
  <si>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</si>
  <si>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</si>
  <si>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</si>
  <si>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</si>
  <si>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</si>
  <si>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</si>
  <si>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</si>
  <si>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</si>
  <si>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</si>
  <si>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</si>
  <si>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</si>
  <si>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</si>
  <si>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</si>
  <si>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</si>
  <si>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</si>
  <si>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</si>
  <si>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</si>
  <si>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</si>
  <si>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</si>
  <si>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</si>
  <si>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</si>
  <si>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</si>
  <si>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</si>
  <si>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</si>
  <si>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</si>
  <si>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</si>
  <si>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</si>
  <si>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</si>
  <si>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</si>
  <si>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</si>
  <si>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</si>
  <si>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</si>
  <si>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</si>
  <si>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</si>
  <si>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</si>
  <si>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</si>
  <si>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</si>
  <si>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</si>
  <si>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</si>
  <si>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</si>
  <si>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</si>
  <si>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</si>
  <si>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</si>
  <si>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</si>
  <si>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</si>
  <si>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</si>
  <si>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</si>
  <si>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</si>
  <si>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</si>
  <si>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</si>
  <si>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</si>
  <si>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</si>
  <si>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</si>
  <si>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</si>
  <si>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</si>
  <si>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</si>
  <si>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</si>
  <si>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</si>
  <si>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</si>
  <si>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</si>
  <si>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</si>
  <si>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</si>
  <si>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</si>
  <si>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</si>
  <si>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</si>
  <si>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</si>
  <si>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</si>
  <si>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</si>
  <si>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</si>
  <si>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</si>
  <si>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</si>
  <si>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</si>
  <si>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</si>
  <si>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</si>
  <si>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</si>
  <si>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</si>
  <si>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</si>
  <si>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</si>
  <si>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</si>
  <si>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</si>
  <si>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</si>
  <si>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</si>
  <si>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</si>
  <si>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</si>
  <si>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</si>
  <si>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</si>
  <si>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</si>
  <si>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</si>
  <si>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</si>
  <si>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</si>
  <si>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</si>
  <si>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</si>
  <si>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</si>
  <si>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</si>
  <si>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</si>
  <si>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</si>
  <si>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</si>
  <si>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</si>
  <si>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</si>
  <si>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</si>
  <si>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</si>
  <si>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</si>
  <si>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</si>
  <si>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</si>
  <si>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</si>
  <si>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</si>
  <si>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</si>
  <si>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</si>
  <si>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</si>
  <si>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</si>
  <si>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</si>
  <si>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</si>
  <si>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</si>
  <si>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</si>
  <si>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</si>
  <si>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</si>
  <si>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</si>
  <si>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</si>
  <si>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</si>
  <si>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</si>
  <si>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</si>
  <si>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</si>
  <si>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</si>
  <si>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</si>
  <si>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</si>
  <si>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</si>
  <si>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</si>
  <si>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</si>
  <si>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</si>
  <si>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</si>
  <si>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</si>
  <si>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</si>
  <si>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</si>
  <si>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</si>
  <si>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</si>
  <si>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</si>
  <si>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</si>
  <si>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</si>
  <si>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</si>
  <si>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</si>
  <si>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</si>
  <si>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</si>
  <si>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</si>
  <si>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</si>
  <si>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</si>
  <si>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</si>
  <si>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</si>
  <si>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</si>
  <si>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</si>
  <si>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</si>
  <si>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</si>
  <si>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</si>
  <si>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</si>
  <si>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</si>
  <si>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</si>
  <si>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</si>
  <si>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</si>
  <si>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</si>
  <si>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</si>
  <si>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</si>
  <si>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</si>
  <si>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</si>
  <si>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</si>
  <si>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</si>
  <si>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</si>
  <si>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</si>
  <si>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</si>
  <si>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</si>
  <si>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</si>
  <si>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</si>
  <si>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</si>
  <si>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</si>
  <si>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</si>
  <si>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</si>
  <si>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</si>
  <si>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</si>
  <si>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</si>
  <si>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</si>
  <si>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</si>
  <si>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</si>
  <si>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</si>
  <si>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</si>
  <si>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</si>
  <si>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</si>
  <si>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</si>
  <si>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</si>
  <si>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</si>
  <si>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</si>
  <si>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</si>
  <si>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</si>
  <si>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</si>
  <si>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</si>
  <si>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</si>
  <si>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</si>
  <si>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</si>
  <si>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</si>
  <si>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</si>
  <si>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</si>
  <si>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</si>
  <si>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</si>
  <si>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</si>
  <si>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</si>
  <si>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</si>
  <si>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</si>
  <si>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</si>
  <si>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</si>
  <si>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</si>
  <si>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</si>
  <si>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</si>
  <si>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</si>
  <si>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</si>
  <si>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</si>
  <si>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</si>
  <si>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</si>
  <si>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</si>
  <si>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</si>
  <si>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</si>
  <si>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</si>
  <si>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</si>
  <si>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</si>
  <si>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</si>
  <si>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</si>
  <si>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</si>
  <si>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</si>
  <si>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</si>
  <si>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</si>
  <si>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</si>
  <si>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</si>
  <si>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</si>
  <si>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</si>
  <si>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</si>
  <si>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</si>
  <si>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</si>
  <si>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</si>
  <si>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</si>
  <si>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</si>
  <si>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</si>
  <si>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</si>
  <si>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</si>
  <si>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</si>
  <si>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</si>
  <si>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</si>
  <si>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</si>
  <si>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</si>
  <si>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</si>
  <si>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</si>
  <si>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</si>
  <si>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</si>
  <si>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</si>
  <si>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</si>
  <si>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</si>
  <si>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</si>
  <si>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</si>
  <si>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</si>
  <si>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</si>
  <si>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</si>
  <si>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</si>
  <si>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</si>
  <si>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</si>
  <si>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</si>
  <si>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</si>
  <si>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</si>
  <si>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</si>
  <si>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</si>
  <si>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</si>
  <si>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</si>
  <si>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</si>
  <si>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</si>
  <si>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</si>
  <si>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</si>
  <si>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</si>
  <si>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</si>
  <si>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</si>
  <si>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</si>
  <si>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</si>
  <si>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</si>
  <si>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</si>
  <si>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</si>
  <si>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</si>
  <si>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</si>
  <si>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</si>
  <si>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</si>
  <si>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</si>
  <si>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</si>
  <si>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</si>
  <si>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</si>
  <si>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</si>
  <si>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</si>
  <si>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</si>
  <si>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</si>
  <si>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</si>
  <si>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</si>
  <si>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</si>
  <si>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</si>
  <si>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</si>
  <si>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</si>
  <si>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</si>
  <si>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</si>
  <si>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</si>
  <si>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</si>
  <si>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</si>
  <si>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</si>
  <si>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</si>
  <si>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</si>
  <si>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</si>
  <si>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</si>
  <si>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</si>
  <si>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</si>
  <si>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</si>
  <si>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</si>
  <si>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</si>
  <si>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</si>
  <si>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</si>
  <si>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</si>
  <si>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</si>
  <si>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</si>
  <si>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</si>
  <si>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</si>
  <si>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</si>
  <si>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</si>
  <si>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</si>
  <si>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</si>
  <si>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</si>
  <si>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</si>
  <si>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</si>
  <si>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</si>
  <si>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</si>
  <si>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</si>
  <si>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</si>
  <si>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</si>
  <si>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</si>
  <si>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</si>
  <si>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</si>
  <si>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</si>
  <si>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</si>
  <si>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</si>
  <si>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</si>
  <si>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</si>
  <si>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</si>
  <si>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</si>
  <si>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</si>
  <si>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</si>
  <si>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</si>
  <si>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</si>
  <si>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</si>
  <si>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</si>
  <si>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</si>
  <si>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</si>
  <si>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</si>
  <si>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</si>
  <si>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</si>
  <si>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</si>
  <si>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</si>
  <si>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</si>
  <si>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</si>
  <si>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</si>
  <si>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</si>
  <si>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</si>
  <si>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</si>
  <si>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</si>
  <si>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</si>
  <si>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</si>
  <si>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</si>
  <si>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</si>
  <si>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</si>
  <si>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</si>
  <si>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</si>
  <si>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</si>
  <si>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</si>
  <si>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</si>
  <si>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</si>
  <si>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</si>
  <si>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</si>
  <si>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</si>
  <si>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</si>
  <si>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</si>
  <si>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</si>
  <si>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</si>
  <si>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</si>
  <si>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</si>
  <si>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</si>
  <si>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</si>
  <si>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</si>
  <si>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</si>
  <si>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</si>
  <si>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</si>
  <si>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</si>
  <si>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</si>
  <si>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</si>
  <si>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</si>
  <si>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</si>
  <si>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</si>
  <si>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</si>
  <si>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</si>
  <si>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</si>
  <si>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</si>
  <si>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</si>
  <si>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</si>
  <si>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</si>
  <si>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</si>
  <si>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</si>
  <si>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</si>
  <si>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</si>
  <si>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</si>
  <si>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</si>
  <si>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</si>
  <si>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</si>
  <si>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</si>
  <si>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</si>
  <si>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</si>
  <si>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</si>
  <si>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</si>
  <si>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</si>
  <si>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</si>
  <si>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</si>
  <si>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</si>
  <si>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</si>
  <si>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</si>
  <si>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</si>
  <si>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</si>
  <si>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</si>
  <si>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</si>
  <si>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</si>
  <si>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</si>
  <si>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</si>
  <si>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</si>
  <si>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</si>
  <si>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</si>
  <si>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</si>
  <si>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</si>
  <si>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</si>
  <si>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</si>
  <si>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</si>
  <si>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</si>
  <si>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</si>
  <si>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</si>
  <si>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</si>
  <si>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</si>
  <si>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</si>
  <si>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</si>
  <si>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</si>
  <si>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</si>
  <si>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</si>
  <si>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</si>
  <si>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</si>
  <si>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</si>
  <si>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</si>
  <si>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</si>
  <si>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</si>
  <si>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</si>
  <si>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</si>
  <si>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</si>
  <si>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</si>
  <si>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</si>
  <si>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</si>
  <si>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</si>
  <si>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</si>
  <si>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</si>
  <si>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</si>
  <si>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</si>
  <si>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</si>
  <si>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</si>
  <si>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</si>
  <si>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</si>
  <si>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</si>
  <si>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</si>
  <si>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</si>
  <si>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</si>
  <si>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</si>
  <si>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</si>
  <si>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</si>
  <si>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</si>
  <si>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</si>
  <si>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</si>
  <si>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</si>
  <si>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</si>
  <si>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</si>
  <si>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</si>
  <si>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</si>
  <si>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</si>
  <si>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</si>
  <si>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</si>
  <si>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</si>
  <si>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</si>
  <si>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</si>
  <si>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</si>
  <si>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</si>
  <si>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</si>
  <si>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</si>
  <si>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</si>
  <si>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</si>
  <si>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</si>
  <si>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</si>
  <si>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</si>
  <si>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</si>
  <si>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</si>
  <si>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</si>
  <si>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</si>
  <si>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</si>
  <si>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</si>
  <si>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</si>
  <si>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</si>
  <si>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</si>
  <si>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</si>
  <si>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</si>
  <si>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</si>
  <si>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</si>
  <si>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</si>
  <si>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</si>
  <si>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</si>
  <si>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</si>
  <si>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</si>
  <si>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</si>
  <si>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</si>
  <si>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</si>
  <si>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</si>
  <si>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</si>
  <si>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</si>
  <si>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</si>
  <si>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</si>
  <si>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</si>
  <si>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</si>
  <si>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</si>
  <si>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</si>
  <si>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</si>
  <si>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</si>
  <si>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</si>
  <si>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</si>
  <si>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</si>
  <si>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</si>
  <si>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</si>
  <si>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</si>
  <si>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</si>
  <si>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</si>
  <si>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</si>
  <si>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</si>
  <si>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</si>
  <si>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</si>
  <si>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</si>
  <si>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</si>
  <si>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</si>
  <si>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</si>
  <si>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</si>
  <si>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</si>
  <si>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</si>
  <si>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</si>
  <si>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</si>
  <si>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</si>
  <si>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</si>
  <si>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</si>
  <si>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</si>
  <si>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</si>
  <si>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</si>
  <si>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</si>
  <si>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</si>
  <si>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</si>
  <si>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</si>
  <si>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</si>
  <si>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</si>
  <si>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</si>
  <si>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</si>
  <si>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</si>
  <si>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</si>
  <si>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</si>
  <si>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</si>
  <si>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</si>
  <si>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</si>
  <si>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</si>
  <si>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</si>
  <si>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</si>
  <si>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</si>
  <si>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</si>
  <si>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</si>
  <si>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</si>
  <si>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</si>
  <si>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</si>
  <si>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</si>
  <si>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</si>
  <si>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</si>
  <si>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</si>
  <si>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</si>
  <si>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</si>
  <si>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</si>
  <si>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</si>
  <si>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</si>
  <si>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</si>
  <si>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</si>
  <si>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</si>
  <si>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</si>
  <si>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</si>
  <si>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</si>
  <si>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</si>
  <si>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</si>
  <si>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</si>
  <si>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</si>
  <si>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</si>
  <si>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</si>
  <si>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</si>
  <si>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</si>
  <si>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</si>
  <si>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</si>
  <si>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</si>
  <si>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</si>
  <si>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</si>
  <si>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</si>
  <si>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</si>
  <si>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</si>
  <si>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</si>
  <si>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</si>
  <si>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</si>
  <si>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</si>
  <si>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</si>
  <si>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</si>
  <si>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</si>
  <si>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</si>
  <si>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</si>
  <si>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</si>
  <si>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</si>
  <si>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</si>
  <si>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</si>
  <si>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</si>
  <si>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</si>
  <si>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</si>
  <si>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</si>
  <si>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</si>
  <si>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</si>
  <si>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</si>
  <si>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</si>
  <si>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</si>
  <si>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</si>
  <si>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</si>
  <si>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</si>
  <si>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</si>
  <si>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</si>
  <si>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</si>
  <si>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</si>
  <si>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</si>
  <si>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</si>
  <si>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</si>
  <si>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</si>
  <si>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</si>
  <si>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</si>
  <si>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</si>
  <si>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</si>
  <si>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</si>
  <si>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</si>
  <si>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</si>
  <si>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</si>
  <si>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</si>
  <si>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</si>
  <si>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</si>
  <si>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</si>
  <si>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</si>
  <si>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</si>
  <si>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</si>
  <si>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</si>
  <si>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</si>
  <si>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</si>
  <si>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</si>
  <si>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</si>
  <si>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</si>
  <si>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</si>
  <si>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</si>
  <si>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</si>
  <si>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</si>
  <si>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</si>
  <si>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</si>
  <si>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</si>
  <si>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</si>
  <si>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</si>
  <si>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</si>
  <si>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</si>
  <si>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</si>
  <si>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</si>
  <si>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</si>
  <si>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</si>
  <si>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</si>
  <si>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</si>
  <si>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</si>
  <si>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</si>
  <si>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</si>
  <si>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</si>
  <si>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</si>
  <si>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</si>
  <si>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</si>
  <si>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</si>
  <si>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</si>
  <si>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</si>
  <si>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</si>
  <si>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</si>
  <si>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</si>
  <si>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</si>
  <si>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</si>
  <si>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</si>
  <si>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</si>
  <si>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</si>
  <si>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</si>
  <si>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</si>
  <si>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</si>
  <si>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</si>
  <si>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</si>
  <si>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</si>
  <si>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</si>
  <si>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</si>
  <si>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</si>
  <si>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</si>
  <si>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</si>
  <si>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</si>
  <si>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</si>
  <si>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</si>
  <si>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</si>
  <si>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</si>
  <si>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</si>
  <si>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</si>
  <si>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</si>
  <si>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</si>
  <si>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</si>
  <si>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</si>
  <si>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</si>
  <si>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</si>
  <si>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</si>
  <si>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</si>
  <si>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</si>
  <si>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</si>
  <si>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</si>
  <si>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</si>
  <si>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</si>
  <si>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</si>
  <si>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</si>
  <si>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</si>
  <si>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</si>
  <si>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</si>
  <si>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</si>
  <si>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</si>
  <si>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</si>
  <si>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</si>
  <si>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</si>
  <si>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</si>
  <si>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</si>
  <si>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</si>
  <si>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</si>
  <si>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</si>
  <si>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</si>
  <si>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</si>
  <si>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</si>
  <si>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</si>
  <si>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</si>
  <si>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</si>
  <si>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</si>
  <si>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</si>
  <si>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</si>
  <si>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</si>
  <si>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</si>
  <si>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</si>
  <si>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</si>
  <si>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</si>
  <si>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</si>
  <si>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</si>
  <si>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</si>
  <si>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</si>
  <si>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</si>
  <si>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</si>
  <si>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</si>
  <si>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</si>
  <si>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</si>
  <si>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</si>
  <si>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</si>
  <si>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</si>
  <si>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</si>
  <si>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</si>
  <si>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</si>
  <si>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</si>
  <si>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</si>
  <si>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</si>
  <si>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</si>
  <si>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</si>
  <si>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</si>
  <si>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</si>
  <si>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</si>
  <si>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</si>
  <si>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</si>
  <si>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</si>
  <si>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</si>
  <si>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</si>
  <si>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</si>
  <si>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</si>
  <si>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</si>
  <si>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</si>
  <si>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</si>
  <si>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</si>
  <si>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</si>
  <si>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</si>
  <si>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</si>
  <si>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</si>
  <si>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</si>
  <si>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</si>
  <si>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</si>
  <si>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</si>
  <si>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</si>
  <si>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</si>
  <si>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</si>
  <si>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</si>
  <si>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</si>
  <si>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</si>
  <si>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</si>
  <si>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</si>
  <si>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</si>
  <si>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</si>
  <si>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</si>
  <si>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</si>
  <si>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</si>
  <si>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</si>
  <si>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</si>
  <si>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</si>
  <si>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</si>
  <si>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</si>
  <si>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</si>
  <si>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</si>
  <si>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</si>
  <si>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</si>
  <si>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</si>
  <si>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</si>
  <si>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</si>
  <si>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</si>
  <si>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</si>
  <si>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</si>
  <si>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</si>
  <si>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</si>
  <si>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</si>
  <si>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</si>
  <si>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</si>
  <si>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</si>
  <si>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</si>
  <si>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</si>
  <si>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</si>
  <si>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</si>
  <si>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</si>
  <si>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</si>
  <si>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</si>
  <si>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</si>
  <si>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</si>
  <si>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</si>
  <si>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</si>
  <si>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</si>
  <si>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</si>
  <si>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</si>
  <si>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</si>
  <si>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</si>
  <si>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</si>
  <si>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</si>
  <si>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</si>
  <si>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</si>
  <si>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</si>
  <si>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</si>
  <si>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</si>
  <si>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</si>
  <si>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</si>
  <si>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</si>
  <si>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</si>
  <si>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</si>
  <si>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</si>
  <si>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</si>
  <si>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</si>
  <si>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</si>
  <si>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</si>
  <si>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</si>
  <si>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</si>
  <si>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</si>
  <si>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</si>
  <si>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</si>
  <si>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</si>
  <si>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</si>
  <si>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</si>
  <si>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</si>
  <si>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</si>
  <si>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</si>
  <si>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</si>
  <si>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</si>
  <si>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</si>
  <si>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</si>
  <si>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</si>
  <si>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</si>
  <si>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</si>
  <si>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</si>
  <si>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</si>
  <si>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</si>
  <si>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</si>
  <si>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</si>
  <si>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</si>
  <si>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</si>
  <si>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</si>
  <si>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</si>
  <si>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</si>
  <si>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</si>
  <si>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</si>
  <si>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</si>
  <si>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</si>
  <si>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</si>
  <si>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</si>
  <si>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</si>
  <si>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</si>
  <si>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</si>
  <si>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</si>
  <si>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</si>
  <si>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</si>
  <si>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</si>
  <si>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</si>
  <si>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</si>
  <si>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</si>
  <si>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</si>
  <si>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</si>
  <si>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</si>
  <si>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</si>
  <si>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</si>
  <si>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</si>
  <si>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</si>
  <si>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</si>
  <si>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</si>
  <si>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</si>
  <si>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</si>
  <si>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</si>
  <si>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</si>
  <si>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</si>
  <si>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</si>
  <si>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</si>
  <si>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</si>
  <si>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</si>
  <si>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</si>
  <si>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</si>
  <si>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</si>
  <si>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</si>
  <si>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</si>
  <si>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</si>
  <si>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</si>
  <si>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</si>
  <si>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</si>
  <si>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</si>
  <si>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</si>
  <si>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</si>
  <si>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</si>
  <si>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</si>
  <si>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</si>
  <si>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</si>
  <si>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</si>
  <si>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</si>
  <si>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</si>
  <si>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</si>
  <si>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</si>
  <si>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</si>
  <si>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</si>
  <si>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</si>
  <si>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</si>
  <si>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</si>
  <si>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</si>
  <si>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</si>
  <si>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</si>
  <si>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</si>
  <si>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</si>
  <si>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</si>
  <si>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</si>
  <si>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</si>
  <si>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</si>
  <si>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</si>
  <si>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</si>
  <si>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</si>
  <si>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</si>
  <si>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</si>
  <si>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</si>
  <si>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</si>
  <si>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</si>
  <si>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</si>
  <si>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</si>
  <si>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</si>
  <si>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</si>
  <si>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</si>
  <si>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</si>
  <si>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</si>
  <si>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</si>
  <si>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</si>
  <si>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</si>
  <si>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</si>
  <si>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</si>
  <si>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</si>
  <si>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</si>
  <si>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</si>
  <si>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</si>
  <si>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</si>
  <si>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</si>
  <si>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</si>
  <si>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</si>
  <si>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</si>
  <si>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</si>
  <si>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</si>
  <si>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</si>
  <si>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</si>
  <si>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</si>
  <si>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</si>
  <si>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</si>
  <si>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</si>
  <si>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</si>
  <si>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</si>
  <si>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</si>
  <si>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</si>
  <si>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</si>
  <si>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</si>
  <si>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</si>
  <si>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</si>
  <si>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</si>
  <si>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</si>
  <si>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</si>
  <si>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</si>
  <si>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</si>
  <si>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</si>
  <si>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</si>
  <si>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</si>
  <si>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</si>
  <si>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</si>
  <si>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</si>
  <si>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</si>
  <si>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</si>
  <si>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</si>
  <si>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</si>
  <si>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</si>
  <si>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</si>
  <si>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</si>
  <si>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</si>
  <si>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</si>
  <si>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</si>
  <si>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</si>
  <si>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</si>
  <si>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</si>
  <si>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</si>
  <si>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</si>
  <si>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</si>
  <si>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</si>
  <si>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</si>
  <si>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</si>
  <si>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</si>
  <si>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</si>
  <si>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</si>
  <si>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</si>
  <si>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</si>
  <si>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</si>
  <si>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</si>
  <si>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</si>
  <si>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</si>
  <si>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</si>
  <si>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</si>
  <si>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</si>
  <si>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</si>
  <si>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</si>
  <si>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</si>
  <si>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</si>
  <si>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</si>
  <si>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</si>
  <si>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</si>
  <si>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</si>
  <si>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</si>
  <si>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</si>
  <si>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</si>
  <si>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</si>
  <si>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</si>
  <si>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</si>
  <si>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</si>
  <si>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</si>
  <si>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</si>
  <si>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</si>
  <si>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</si>
  <si>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</si>
  <si>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</si>
  <si>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</si>
  <si>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</si>
  <si>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</si>
  <si>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</si>
  <si>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</si>
  <si>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</si>
  <si>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</si>
  <si>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</si>
  <si>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</si>
  <si>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</si>
  <si>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</si>
  <si>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</si>
  <si>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</si>
  <si>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</si>
  <si>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</si>
  <si>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</si>
  <si>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</si>
  <si>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</si>
  <si>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</si>
  <si>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</si>
  <si>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</si>
  <si>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</si>
  <si>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</si>
  <si>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</si>
  <si>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</si>
  <si>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</si>
  <si>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</si>
  <si>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</si>
  <si>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</si>
  <si>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</si>
  <si>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</si>
  <si>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</si>
  <si>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</si>
  <si>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</si>
  <si>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</si>
  <si>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</si>
  <si>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</si>
  <si>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</si>
  <si>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</si>
  <si>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</si>
  <si>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</si>
  <si>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</si>
  <si>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</si>
  <si>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</si>
  <si>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</si>
  <si>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</si>
  <si>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</si>
  <si>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</si>
  <si>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</si>
  <si>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</si>
  <si>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</si>
  <si>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</si>
  <si>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</si>
  <si>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</si>
  <si>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</si>
  <si>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</si>
  <si>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</si>
  <si>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</si>
  <si>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</si>
  <si>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</si>
  <si>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</si>
  <si>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</si>
  <si>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</si>
  <si>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</si>
  <si>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</si>
  <si>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</si>
  <si>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</si>
  <si>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</si>
  <si>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</si>
  <si>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</si>
  <si>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</si>
  <si>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</si>
  <si>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</si>
  <si>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</si>
  <si>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</si>
  <si>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</si>
  <si>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</si>
  <si>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</si>
  <si>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</si>
  <si>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</si>
  <si>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</si>
  <si>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</si>
  <si>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</si>
  <si>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</si>
  <si>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</si>
  <si>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</si>
  <si>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</si>
  <si>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</si>
  <si>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</si>
  <si>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</si>
  <si>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</si>
  <si>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</si>
  <si>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</si>
  <si>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</si>
  <si>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</si>
  <si>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</si>
  <si>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</si>
  <si>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</si>
  <si>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</si>
  <si>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</si>
  <si>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</si>
  <si>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</si>
  <si>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</si>
  <si>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</si>
  <si>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</si>
  <si>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</si>
  <si>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</si>
  <si>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</si>
  <si>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</si>
  <si>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</si>
  <si>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</si>
  <si>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</si>
  <si>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</si>
  <si>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</si>
  <si>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</si>
  <si>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</si>
  <si>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</si>
  <si>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</si>
  <si>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</si>
  <si>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</si>
  <si>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</si>
  <si>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</si>
  <si>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</si>
  <si>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</si>
  <si>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</si>
  <si>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</si>
  <si>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</si>
  <si>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</si>
  <si>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</si>
  <si>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</si>
  <si>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</si>
  <si>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</si>
  <si>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</si>
  <si>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</si>
  <si>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</si>
  <si>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</si>
  <si>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</si>
  <si>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</si>
  <si>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</si>
  <si>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</si>
  <si>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</si>
  <si>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</si>
  <si>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</si>
  <si>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</si>
  <si>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</si>
  <si>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</si>
  <si>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</si>
  <si>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</si>
  <si>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</si>
  <si>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</si>
  <si>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</si>
  <si>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</si>
  <si>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</si>
  <si>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</si>
  <si>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</si>
  <si>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</si>
  <si>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</si>
  <si>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</si>
  <si>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</si>
  <si>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</si>
  <si>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</si>
  <si>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</si>
  <si>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</si>
  <si>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</si>
  <si>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</si>
  <si>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</si>
  <si>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</si>
  <si>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</si>
  <si>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</si>
  <si>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</si>
  <si>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</si>
  <si>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</si>
  <si>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</si>
  <si>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</si>
  <si>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</si>
  <si>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</si>
  <si>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</si>
  <si>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</si>
  <si>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</si>
  <si>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</si>
  <si>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</si>
  <si>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</si>
  <si>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</si>
  <si>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</si>
  <si>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</si>
  <si>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</si>
  <si>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</si>
  <si>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</si>
  <si>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</si>
  <si>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</si>
  <si>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</si>
  <si>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</si>
  <si>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</si>
  <si>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</si>
  <si>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</si>
  <si>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</si>
  <si>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</si>
  <si>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</si>
  <si>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</si>
  <si>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</si>
  <si>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</si>
  <si>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</si>
  <si>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</si>
  <si>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</si>
  <si>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</si>
  <si>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</si>
  <si>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</si>
  <si>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</si>
  <si>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</si>
  <si>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</si>
  <si>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</si>
  <si>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</si>
  <si>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</si>
  <si>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</si>
  <si>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</si>
  <si>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</si>
  <si>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</si>
  <si>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</si>
  <si>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</si>
  <si>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</si>
  <si>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</si>
  <si>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</si>
  <si>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</si>
  <si>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</si>
  <si>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</si>
  <si>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</si>
  <si>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</si>
  <si>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</si>
  <si>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</si>
  <si>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</si>
  <si>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</si>
  <si>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</si>
  <si>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</si>
  <si>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</si>
  <si>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</si>
  <si>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</si>
  <si>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</si>
  <si>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</si>
  <si>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</si>
  <si>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</si>
  <si>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</si>
  <si>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</si>
  <si>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</si>
  <si>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</si>
  <si>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</si>
  <si>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</si>
  <si>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</si>
  <si>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</si>
  <si>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</si>
  <si>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</si>
  <si>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</si>
  <si>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</si>
  <si>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</si>
  <si>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</si>
  <si>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</si>
  <si>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</si>
  <si>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</si>
  <si>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</si>
  <si>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</si>
  <si>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</si>
  <si>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</si>
  <si>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</si>
  <si>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</si>
  <si>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</si>
  <si>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</si>
  <si>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</si>
  <si>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</si>
  <si>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</si>
  <si>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</si>
  <si>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</si>
  <si>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</si>
  <si>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</si>
  <si>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</si>
  <si>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</si>
  <si>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</si>
  <si>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</si>
  <si>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</si>
  <si>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</si>
  <si>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</si>
  <si>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</si>
  <si>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</si>
  <si>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</si>
  <si>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</si>
  <si>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</si>
  <si>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</si>
  <si>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</si>
  <si>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</si>
  <si>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</si>
  <si>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</si>
  <si>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</si>
  <si>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</si>
  <si>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</si>
  <si>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</si>
  <si>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</si>
  <si>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</si>
  <si>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</si>
  <si>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</si>
  <si>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</si>
  <si>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</si>
  <si>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</si>
  <si>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</si>
  <si>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</si>
  <si>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</si>
  <si>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</si>
  <si>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</si>
  <si>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</si>
  <si>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</si>
  <si>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</si>
  <si>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</si>
  <si>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</si>
  <si>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</si>
  <si>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</si>
  <si>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</si>
  <si>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</si>
  <si>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</si>
  <si>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</si>
  <si>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</si>
  <si>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</si>
  <si>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</si>
  <si>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</si>
  <si>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</si>
  <si>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</si>
  <si>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</si>
  <si>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</si>
  <si>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</si>
  <si>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</si>
  <si>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</si>
  <si>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</si>
  <si>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</si>
  <si>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</si>
  <si>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</si>
  <si>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</si>
  <si>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</si>
  <si>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</si>
  <si>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</si>
  <si>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</si>
  <si>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</si>
  <si>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</si>
  <si>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</si>
  <si>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</si>
  <si>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</si>
  <si>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</si>
  <si>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</si>
  <si>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</si>
  <si>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</si>
  <si>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</si>
  <si>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</si>
  <si>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</si>
  <si>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</si>
  <si>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</si>
  <si>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</si>
  <si>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</si>
  <si>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</si>
  <si>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</si>
  <si>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</si>
  <si>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</si>
  <si>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</si>
  <si>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</si>
  <si>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</si>
  <si>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</si>
  <si>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</si>
  <si>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</si>
  <si>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</si>
  <si>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</si>
  <si>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</si>
  <si>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</si>
  <si>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</si>
  <si>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</si>
  <si>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</si>
  <si>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</si>
  <si>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</si>
  <si>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</si>
  <si>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</si>
  <si>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</si>
  <si>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</si>
  <si>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</si>
  <si>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</si>
  <si>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</si>
  <si>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</si>
  <si>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</si>
  <si>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</si>
  <si>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</si>
  <si>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</si>
  <si>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</si>
  <si>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</si>
  <si>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</si>
  <si>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</si>
  <si>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</si>
  <si>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</si>
  <si>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</si>
  <si>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</si>
  <si>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</si>
  <si>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</si>
  <si>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</si>
  <si>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</si>
  <si>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</si>
  <si>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</si>
  <si>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</si>
  <si>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</si>
  <si>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</si>
  <si>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</si>
  <si>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</si>
  <si>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</si>
  <si>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</si>
  <si>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</si>
  <si>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</si>
  <si>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</si>
  <si>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</si>
  <si>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</si>
  <si>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</si>
  <si>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</si>
  <si>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</si>
  <si>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</si>
  <si>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</si>
  <si>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</si>
  <si>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</si>
  <si>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</si>
  <si>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</si>
  <si>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</si>
  <si>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</si>
  <si>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</si>
  <si>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</si>
  <si>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</si>
  <si>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</si>
  <si>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</si>
  <si>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</si>
  <si>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</si>
  <si>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</si>
  <si>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</si>
  <si>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</si>
  <si>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</si>
  <si>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</si>
  <si>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</si>
  <si>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</si>
  <si>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</si>
  <si>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</si>
  <si>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</si>
  <si>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</si>
  <si>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</si>
  <si>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</si>
  <si>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</si>
  <si>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</si>
  <si>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</si>
  <si>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</si>
  <si>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</si>
  <si>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</si>
  <si>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</si>
  <si>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</si>
  <si>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</si>
  <si>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</si>
  <si>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</si>
  <si>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</si>
  <si>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</si>
  <si>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</si>
  <si>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</si>
  <si>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</si>
  <si>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</si>
  <si>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</si>
  <si>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</si>
  <si>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</si>
  <si>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</si>
  <si>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</si>
  <si>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</si>
  <si>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</si>
  <si>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</si>
  <si>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</si>
  <si>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</si>
  <si>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</si>
  <si>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</si>
  <si>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</si>
  <si>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</si>
  <si>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</si>
  <si>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</si>
  <si>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</si>
  <si>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</si>
  <si>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</si>
  <si>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</si>
  <si>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</si>
  <si>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</si>
  <si>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</si>
  <si>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</si>
  <si>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</si>
  <si>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</si>
  <si>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</si>
  <si>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</si>
  <si>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</si>
  <si>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</si>
  <si>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</si>
  <si>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</si>
  <si>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</si>
  <si>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</si>
  <si>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</si>
  <si>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</si>
  <si>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</si>
  <si>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</si>
  <si>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</si>
  <si>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</si>
  <si>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</si>
  <si>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</si>
  <si>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</si>
  <si>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</si>
  <si>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</si>
  <si>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</si>
  <si>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</si>
  <si>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</si>
  <si>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</si>
  <si>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</si>
  <si>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</si>
  <si>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</si>
  <si>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</si>
  <si>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</si>
  <si>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</si>
  <si>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</si>
  <si>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</si>
  <si>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</si>
  <si>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</si>
  <si>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</si>
  <si>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</si>
  <si>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</si>
  <si>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</si>
  <si>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</si>
  <si>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</si>
  <si>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</si>
  <si>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</si>
  <si>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</si>
  <si>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</si>
  <si>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</si>
  <si>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</si>
  <si>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</si>
  <si>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</si>
  <si>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</si>
  <si>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</si>
  <si>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</si>
  <si>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</si>
  <si>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</si>
  <si>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</si>
  <si>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</si>
  <si>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</si>
  <si>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</si>
  <si>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</si>
  <si>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</si>
  <si>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</si>
  <si>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</si>
  <si>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</si>
  <si>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</si>
  <si>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</si>
  <si>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</si>
  <si>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</si>
  <si>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</si>
  <si>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</si>
  <si>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</si>
  <si>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</si>
  <si>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</si>
  <si>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</si>
  <si>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</si>
  <si>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</si>
  <si>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</si>
  <si>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</si>
  <si>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</si>
  <si>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</si>
  <si>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</si>
  <si>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</si>
  <si>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</si>
  <si>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</si>
  <si>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</si>
  <si>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</si>
  <si>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</si>
  <si>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</si>
  <si>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</si>
  <si>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</si>
  <si>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</si>
  <si>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</si>
  <si>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</si>
  <si>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</si>
  <si>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</si>
  <si>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</si>
  <si>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</si>
  <si>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</si>
  <si>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</si>
  <si>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</si>
  <si>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</si>
  <si>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</si>
  <si>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</si>
  <si>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</si>
  <si>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</si>
  <si>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</si>
  <si>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</si>
  <si>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</si>
  <si>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</si>
  <si>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</si>
  <si>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</si>
  <si>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</si>
  <si>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</si>
  <si>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</si>
  <si>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</si>
  <si>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</si>
  <si>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</si>
  <si>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</si>
  <si>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</si>
  <si>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</si>
  <si>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</si>
  <si>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</si>
  <si>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</si>
  <si>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</si>
  <si>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</si>
  <si>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</si>
  <si>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</si>
  <si>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</si>
  <si>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</si>
  <si>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</si>
  <si>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</si>
  <si>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</si>
  <si>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</si>
  <si>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</si>
  <si>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</si>
  <si>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</si>
  <si>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</si>
  <si>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</si>
  <si>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</si>
  <si>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</si>
  <si>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</si>
  <si>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</si>
  <si>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</si>
  <si>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</si>
  <si>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</si>
  <si>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</si>
  <si>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</si>
  <si>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</si>
  <si>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</si>
  <si>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</si>
  <si>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</si>
  <si>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</si>
  <si>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</si>
  <si>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</si>
  <si>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</si>
  <si>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</si>
  <si>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</si>
  <si>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</si>
  <si>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</si>
  <si>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</si>
  <si>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</si>
  <si>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</si>
  <si>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</si>
  <si>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</si>
  <si>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</si>
  <si>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</si>
  <si>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</si>
  <si>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</si>
  <si>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</si>
  <si>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</si>
  <si>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</si>
  <si>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</si>
  <si>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</si>
  <si>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</si>
  <si>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</si>
  <si>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</si>
  <si>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</si>
  <si>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</si>
  <si>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</si>
  <si>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</si>
  <si>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</si>
  <si>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</si>
  <si>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</si>
  <si>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</si>
  <si>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</si>
  <si>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</si>
  <si>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</si>
  <si>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</si>
  <si>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</si>
  <si>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</si>
  <si>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</si>
  <si>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</si>
  <si>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</si>
  <si>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</si>
  <si>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</si>
  <si>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</si>
  <si>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</si>
  <si>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</si>
  <si>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</si>
  <si>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</si>
  <si>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</si>
  <si>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</si>
  <si>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</si>
  <si>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</si>
  <si>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</si>
  <si>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</si>
  <si>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</si>
  <si>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</si>
  <si>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</si>
  <si>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</si>
  <si>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</si>
  <si>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</si>
  <si>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</si>
  <si>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</si>
  <si>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</si>
  <si>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</si>
  <si>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</si>
  <si>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</si>
  <si>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</si>
  <si>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</si>
  <si>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</si>
  <si>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</si>
  <si>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</si>
  <si>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</si>
  <si>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</si>
  <si>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</si>
  <si>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</si>
  <si>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</si>
  <si>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</si>
  <si>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</si>
  <si>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</si>
  <si>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</si>
  <si>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</si>
  <si>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</si>
  <si>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</si>
  <si>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</si>
  <si>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</si>
  <si>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</si>
  <si>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</si>
  <si>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</si>
  <si>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</si>
  <si>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</si>
  <si>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</si>
  <si>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</si>
  <si>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</si>
  <si>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</si>
  <si>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</si>
  <si>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</si>
  <si>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</si>
  <si>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</si>
  <si>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</si>
  <si>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</si>
  <si>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</si>
  <si>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</si>
  <si>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</si>
  <si>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</si>
  <si>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</si>
  <si>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</si>
  <si>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</si>
  <si>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</si>
  <si>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</si>
  <si>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</si>
  <si>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</si>
  <si>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</si>
  <si>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</si>
  <si>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</si>
  <si>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</si>
  <si>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</si>
  <si>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</si>
  <si>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</si>
  <si>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</si>
  <si>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</si>
  <si>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</si>
  <si>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</si>
  <si>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</si>
  <si>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</si>
  <si>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</si>
  <si>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</si>
  <si>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</si>
  <si>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</si>
  <si>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</si>
  <si>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</si>
  <si>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</si>
  <si>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</si>
  <si>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</si>
  <si>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</si>
  <si>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</si>
  <si>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</si>
  <si>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</si>
  <si>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</si>
  <si>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</si>
  <si>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</si>
  <si>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</si>
  <si>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</si>
  <si>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</si>
  <si>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</si>
  <si>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</si>
  <si>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</si>
  <si>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</si>
  <si>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</si>
  <si>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</si>
  <si>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</si>
  <si>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</si>
  <si>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</si>
  <si>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</si>
  <si>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</si>
  <si>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</si>
  <si>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</si>
  <si>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</si>
  <si>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</si>
  <si>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</si>
  <si>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</si>
  <si>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</si>
  <si>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</si>
  <si>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</si>
  <si>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</si>
  <si>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</si>
  <si>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</si>
  <si>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</si>
  <si>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</si>
  <si>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</si>
  <si>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</si>
  <si>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</si>
  <si>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</si>
  <si>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</si>
  <si>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</si>
  <si>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</si>
  <si>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</si>
  <si>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</si>
  <si>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</si>
  <si>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</si>
  <si>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</si>
  <si>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</si>
  <si>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</si>
  <si>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</si>
  <si>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</si>
  <si>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</si>
  <si>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</si>
  <si>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</si>
  <si>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</si>
  <si>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</si>
  <si>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</si>
  <si>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</si>
  <si>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</si>
  <si>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</si>
  <si>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</si>
  <si>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</si>
  <si>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</si>
  <si>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</si>
  <si>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</si>
  <si>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</si>
  <si>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</si>
  <si>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</si>
  <si>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</si>
  <si>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</si>
  <si>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</si>
  <si>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</si>
  <si>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</si>
  <si>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</si>
  <si>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</si>
  <si>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</si>
  <si>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</si>
  <si>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</si>
  <si>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</si>
  <si>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</si>
  <si>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</si>
  <si>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</si>
  <si>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</si>
  <si>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</si>
  <si>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</si>
  <si>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</si>
  <si>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</si>
  <si>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</si>
  <si>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</si>
  <si>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</si>
  <si>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</si>
  <si>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</si>
  <si>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</si>
  <si>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</si>
  <si>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</si>
  <si>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</si>
  <si>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</si>
  <si>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</si>
  <si>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</si>
  <si>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</si>
  <si>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</si>
  <si>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</si>
  <si>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</si>
  <si>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</si>
  <si>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</si>
  <si>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</si>
  <si>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</si>
  <si>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</si>
  <si>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</si>
  <si>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</si>
  <si>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</si>
  <si>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</si>
  <si>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</si>
  <si>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</si>
  <si>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</si>
  <si>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</si>
  <si>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</si>
  <si>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</si>
  <si>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</si>
  <si>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</si>
  <si>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</si>
  <si>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</si>
  <si>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</si>
  <si>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</si>
  <si>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</si>
  <si>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</si>
  <si>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</si>
  <si>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</si>
  <si>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</si>
  <si>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</si>
  <si>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</si>
  <si>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</si>
  <si>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</si>
  <si>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</si>
  <si>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</si>
  <si>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</si>
  <si>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</si>
  <si>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</si>
  <si>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</si>
  <si>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</si>
  <si>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</si>
  <si>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</si>
  <si>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</si>
  <si>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</si>
  <si>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</si>
  <si>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</si>
  <si>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</si>
  <si>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</si>
  <si>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</si>
  <si>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</si>
  <si>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</si>
  <si>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</si>
  <si>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</si>
  <si>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</si>
  <si>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</si>
  <si>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</si>
  <si>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</si>
  <si>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</si>
  <si>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</si>
  <si>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</si>
  <si>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</si>
  <si>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</si>
  <si>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</si>
  <si>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</si>
  <si>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</si>
  <si>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</si>
  <si>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</si>
  <si>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</si>
  <si>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</si>
  <si>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</si>
  <si>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</si>
  <si>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</si>
  <si>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</si>
  <si>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</si>
  <si>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</si>
  <si>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</si>
  <si>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</si>
  <si>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</si>
  <si>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</si>
  <si>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</si>
  <si>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</si>
  <si>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</si>
  <si>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</si>
  <si>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</si>
  <si>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</si>
  <si>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</si>
  <si>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</si>
  <si>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</si>
  <si>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</si>
  <si>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</si>
  <si>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</si>
  <si>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</si>
  <si>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</si>
  <si>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</si>
  <si>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</si>
  <si>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</si>
  <si>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</si>
  <si>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</si>
  <si>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</si>
  <si>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</si>
  <si>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</si>
  <si>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</si>
  <si>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</si>
  <si>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</si>
  <si>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</si>
  <si>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</si>
  <si>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</si>
  <si>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</si>
  <si>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</si>
  <si>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</si>
  <si>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</si>
  <si>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</si>
  <si>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</si>
  <si>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</si>
  <si>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</si>
  <si>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</si>
  <si>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</si>
  <si>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</si>
  <si>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</si>
  <si>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</si>
  <si>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</si>
  <si>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</si>
  <si>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</si>
  <si>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</si>
  <si>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</si>
  <si>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</si>
  <si>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</si>
  <si>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</si>
  <si>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</si>
  <si>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</si>
  <si>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</si>
  <si>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</si>
  <si>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</si>
  <si>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</si>
  <si>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</si>
  <si>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</si>
  <si>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</si>
  <si>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</si>
  <si>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</si>
  <si>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</si>
  <si>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</si>
  <si>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</si>
  <si>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</si>
  <si>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</si>
  <si>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</si>
  <si>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</si>
  <si>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</si>
  <si>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</si>
  <si>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</si>
  <si>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</si>
  <si>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</si>
  <si>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</si>
  <si>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</si>
  <si>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</si>
  <si>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</si>
  <si>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</si>
  <si>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</si>
  <si>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</si>
  <si>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</si>
  <si>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</si>
  <si>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</si>
  <si>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</si>
  <si>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</si>
  <si>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</si>
  <si>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</si>
  <si>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</si>
  <si>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</si>
  <si>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</si>
  <si>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</si>
  <si>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</si>
  <si>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</si>
  <si>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</si>
  <si>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</si>
  <si>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</si>
  <si>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</si>
  <si>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</si>
  <si>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</si>
  <si>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</si>
  <si>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</si>
  <si>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</si>
  <si>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</si>
  <si>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</si>
  <si>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</si>
  <si>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</si>
  <si>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</si>
  <si>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</si>
  <si>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</si>
  <si>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</si>
  <si>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</si>
  <si>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</si>
  <si>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</si>
  <si>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</si>
  <si>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</si>
  <si>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</si>
  <si>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</si>
  <si>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</si>
  <si>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</si>
  <si>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</si>
  <si>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</si>
  <si>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</si>
  <si>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</si>
  <si>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</si>
  <si>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</si>
  <si>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</si>
  <si>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</si>
  <si>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</si>
  <si>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</si>
  <si>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</si>
  <si>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</si>
  <si>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</si>
  <si>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</si>
  <si>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</si>
  <si>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</si>
  <si>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</si>
  <si>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</si>
  <si>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</si>
  <si>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</si>
  <si>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</si>
  <si>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</si>
  <si>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</si>
  <si>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</si>
  <si>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</si>
  <si>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</si>
  <si>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</si>
  <si>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</si>
  <si>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</si>
  <si>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</si>
  <si>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</si>
  <si>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</si>
  <si>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</si>
  <si>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</si>
  <si>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</si>
  <si>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</si>
  <si>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</si>
  <si>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</si>
  <si>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</si>
  <si>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</si>
  <si>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</si>
  <si>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</si>
  <si>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</si>
  <si>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</si>
  <si>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</si>
  <si>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</si>
  <si>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</si>
  <si>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</si>
  <si>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</si>
  <si>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</si>
  <si>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</si>
  <si>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</si>
  <si>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</si>
  <si>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</si>
  <si>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</si>
  <si>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</si>
  <si>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</si>
  <si>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</si>
  <si>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</si>
  <si>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</si>
  <si>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</si>
  <si>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</si>
  <si>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</si>
  <si>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</si>
  <si>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</si>
  <si>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</si>
  <si>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</si>
  <si>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</si>
  <si>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</si>
  <si>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</si>
  <si>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</si>
  <si>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</si>
  <si>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</si>
  <si>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</si>
  <si>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</si>
  <si>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</si>
  <si>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</si>
  <si>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</si>
  <si>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</si>
  <si>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</si>
  <si>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</si>
  <si>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</si>
  <si>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</si>
  <si>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</si>
  <si>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</si>
  <si>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</si>
  <si>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</si>
  <si>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</si>
  <si>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</si>
  <si>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</si>
  <si>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</si>
  <si>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</si>
  <si>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</si>
  <si>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</si>
  <si>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</si>
  <si>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</si>
  <si>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</si>
  <si>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</si>
  <si>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</si>
  <si>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</si>
  <si>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</si>
  <si>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</si>
  <si>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</si>
  <si>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</si>
  <si>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</si>
  <si>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</si>
  <si>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</si>
  <si>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</si>
  <si>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</si>
  <si>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</si>
  <si>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</si>
  <si>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</si>
  <si>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</si>
  <si>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</si>
  <si>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</si>
  <si>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</si>
  <si>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</si>
  <si>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</si>
  <si>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</si>
  <si>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</si>
  <si>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</si>
  <si>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</si>
  <si>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</si>
  <si>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</si>
  <si>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</si>
  <si>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</si>
  <si>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</si>
  <si>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</si>
  <si>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</si>
  <si>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</si>
  <si>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</si>
  <si>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</si>
  <si>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</si>
  <si>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</si>
  <si>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</si>
  <si>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</si>
  <si>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</si>
  <si>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</si>
  <si>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</si>
  <si>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</si>
  <si>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</si>
  <si>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</si>
  <si>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</si>
  <si>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</si>
  <si>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</si>
  <si>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</si>
  <si>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</si>
  <si>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</si>
  <si>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</si>
  <si>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</si>
  <si>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</si>
  <si>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</si>
  <si>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</si>
  <si>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</si>
  <si>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</si>
  <si>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</si>
  <si>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</si>
  <si>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</si>
  <si>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</si>
  <si>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</si>
  <si>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</si>
  <si>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</si>
  <si>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</si>
  <si>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</si>
  <si>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</si>
  <si>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</si>
  <si>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</si>
  <si>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</si>
  <si>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</si>
  <si>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</si>
  <si>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</si>
  <si>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</si>
  <si>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</si>
  <si>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</si>
  <si>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</si>
  <si>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</si>
  <si>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</si>
  <si>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</si>
  <si>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</si>
  <si>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</si>
  <si>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</si>
  <si>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</si>
  <si>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</si>
  <si>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</si>
  <si>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</si>
  <si>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</si>
  <si>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</si>
  <si>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</si>
  <si>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</si>
  <si>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</si>
  <si>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</si>
  <si>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</si>
  <si>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</si>
  <si>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</si>
  <si>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</si>
  <si>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</si>
  <si>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</si>
  <si>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</si>
  <si>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</si>
  <si>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</si>
  <si>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</si>
  <si>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</si>
  <si>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</si>
  <si>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</si>
  <si>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</si>
  <si>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</si>
  <si>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</si>
  <si>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</si>
  <si>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</si>
  <si>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</si>
  <si>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</si>
  <si>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</si>
  <si>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</si>
  <si>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</si>
  <si>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</si>
  <si>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</si>
  <si>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</si>
  <si>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</si>
  <si>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</si>
  <si>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</si>
  <si>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</si>
  <si>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</si>
  <si>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</si>
  <si>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</si>
  <si>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</si>
  <si>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</si>
  <si>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</si>
  <si>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</si>
  <si>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</si>
  <si>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</si>
  <si>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</si>
  <si>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</si>
  <si>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</si>
  <si>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</si>
  <si>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</si>
  <si>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</si>
  <si>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</si>
  <si>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</si>
  <si>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</si>
  <si>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</si>
  <si>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</si>
  <si>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</si>
  <si>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</si>
  <si>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</si>
  <si>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</si>
  <si>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</si>
  <si>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</si>
  <si>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</si>
  <si>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</si>
  <si>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</si>
  <si>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</si>
  <si>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</si>
  <si>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</si>
  <si>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</si>
  <si>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</si>
  <si>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</si>
  <si>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</si>
  <si>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</si>
  <si>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</si>
  <si>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</si>
  <si>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</si>
  <si>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</si>
  <si>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</si>
  <si>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</si>
  <si>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</si>
  <si>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</si>
  <si>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</si>
  <si>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</si>
  <si>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</si>
  <si>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</si>
  <si>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</si>
  <si>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</si>
  <si>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</si>
  <si>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</si>
  <si>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</si>
  <si>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</si>
  <si>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</si>
  <si>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</si>
  <si>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</si>
  <si>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</si>
  <si>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</si>
  <si>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</si>
  <si>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</si>
  <si>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</si>
  <si>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</si>
  <si>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</si>
  <si>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</si>
  <si>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</si>
  <si>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</si>
  <si>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</si>
  <si>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</si>
  <si>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</si>
  <si>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</si>
  <si>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</si>
  <si>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</si>
  <si>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</si>
  <si>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</si>
  <si>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</si>
  <si>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</si>
  <si>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</si>
  <si>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</si>
  <si>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</si>
  <si>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</si>
  <si>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</si>
  <si>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</si>
  <si>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</si>
  <si>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</si>
  <si>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</si>
  <si>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</si>
  <si>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</si>
  <si>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</si>
  <si>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</si>
  <si>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</si>
  <si>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</si>
  <si>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</si>
  <si>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</si>
  <si>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</si>
  <si>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</si>
  <si>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</si>
  <si>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</si>
  <si>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</si>
  <si>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</si>
  <si>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</si>
  <si>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</si>
  <si>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</si>
  <si>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</si>
  <si>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</si>
  <si>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</si>
  <si>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</si>
  <si>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</si>
  <si>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</si>
  <si>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</si>
  <si>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</si>
  <si>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</si>
  <si>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</si>
  <si>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</si>
  <si>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</si>
  <si>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</si>
  <si>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</si>
  <si>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</si>
  <si>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</si>
  <si>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</si>
  <si>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</si>
  <si>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</si>
  <si>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</si>
  <si>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</si>
  <si>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</si>
  <si>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</si>
  <si>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</si>
  <si>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</si>
  <si>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</si>
  <si>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</si>
  <si>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</si>
  <si>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</si>
  <si>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</si>
  <si>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</si>
  <si>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</si>
  <si>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</si>
  <si>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</si>
  <si>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</si>
  <si>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</si>
  <si>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</si>
  <si>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</si>
  <si>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</si>
  <si>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</si>
  <si>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</si>
  <si>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</si>
  <si>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</si>
  <si>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</si>
  <si>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</si>
  <si>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</si>
  <si>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</si>
  <si>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</si>
  <si>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</si>
  <si>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</si>
  <si>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</si>
  <si>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</si>
  <si>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</si>
  <si>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</si>
  <si>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</si>
  <si>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</si>
  <si>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</si>
  <si>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</si>
  <si>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</si>
  <si>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</si>
  <si>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</si>
  <si>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</si>
  <si>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</si>
  <si>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</si>
  <si>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</si>
  <si>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</si>
  <si>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</si>
  <si>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</si>
  <si>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</si>
  <si>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</si>
  <si>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</si>
  <si>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</si>
  <si>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</si>
  <si>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</si>
  <si>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</si>
  <si>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</si>
  <si>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</si>
  <si>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</si>
  <si>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</si>
  <si>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</si>
  <si>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</si>
  <si>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</si>
  <si>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</si>
  <si>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</si>
  <si>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</si>
  <si>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</si>
  <si>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</si>
  <si>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</si>
  <si>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</si>
  <si>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</si>
  <si>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</si>
  <si>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</si>
  <si>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</si>
  <si>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</si>
  <si>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</si>
  <si>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</si>
  <si>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</si>
  <si>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</si>
  <si>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</si>
  <si>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</si>
  <si>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</si>
  <si>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</si>
  <si>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</si>
  <si>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</si>
  <si>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</si>
  <si>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</si>
  <si>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</si>
  <si>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</si>
  <si>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</si>
  <si>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</si>
  <si>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</si>
  <si>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</si>
  <si>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</si>
  <si>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</si>
  <si>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</si>
  <si>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</si>
  <si>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</si>
  <si>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</si>
  <si>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</si>
  <si>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</si>
  <si>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</si>
  <si>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</si>
  <si>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</si>
  <si>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</si>
  <si>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</si>
  <si>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</si>
  <si>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</si>
  <si>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</si>
  <si>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</si>
  <si>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</si>
  <si>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</si>
  <si>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</si>
  <si>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</si>
  <si>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</si>
  <si>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</si>
  <si>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</si>
  <si>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</si>
  <si>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</si>
  <si>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</si>
  <si>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</si>
  <si>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</si>
  <si>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</si>
  <si>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</si>
  <si>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</si>
  <si>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</si>
  <si>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</si>
  <si>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</si>
  <si>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</si>
  <si>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</si>
  <si>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</si>
  <si>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</si>
  <si>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</si>
  <si>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</si>
  <si>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</si>
  <si>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</si>
  <si>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</si>
  <si>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</si>
  <si>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</si>
  <si>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</si>
  <si>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</si>
  <si>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</si>
  <si>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</si>
  <si>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</si>
  <si>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</si>
  <si>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</si>
  <si>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</si>
  <si>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</si>
  <si>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</si>
  <si>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</si>
  <si>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</si>
  <si>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</si>
  <si>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</si>
  <si>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</si>
  <si>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</si>
  <si>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</si>
  <si>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</si>
  <si>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</si>
  <si>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</si>
  <si>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</si>
  <si>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</si>
  <si>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</si>
  <si>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</si>
  <si>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</si>
  <si>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</si>
  <si>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</si>
  <si>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</si>
  <si>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</si>
  <si>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</si>
  <si>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</si>
  <si>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</si>
  <si>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</si>
  <si>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</si>
  <si>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</si>
  <si>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</si>
  <si>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</si>
  <si>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</si>
  <si>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</si>
  <si>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</si>
  <si>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</si>
  <si>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</si>
  <si>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</si>
  <si>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</si>
  <si>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</si>
  <si>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</si>
  <si>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</si>
  <si>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</si>
  <si>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</si>
  <si>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</si>
  <si>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</si>
  <si>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</si>
  <si>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</si>
  <si>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</si>
  <si>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</si>
  <si>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</si>
  <si>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</si>
  <si>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</si>
  <si>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</si>
  <si>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</si>
  <si>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</si>
  <si>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</si>
  <si>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</si>
  <si>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</si>
  <si>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</si>
  <si>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</si>
  <si>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</si>
  <si>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</si>
  <si>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</si>
  <si>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</si>
  <si>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</si>
  <si>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</si>
  <si>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</si>
  <si>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</si>
  <si>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</si>
  <si>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</si>
  <si>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</si>
  <si>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</si>
  <si>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</si>
  <si>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</si>
  <si>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</si>
  <si>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</si>
  <si>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</si>
  <si>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</si>
  <si>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</si>
  <si>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</si>
  <si>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</si>
  <si>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</si>
  <si>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</si>
  <si>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</si>
  <si>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</si>
  <si>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</si>
  <si>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</si>
  <si>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</si>
  <si>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</si>
  <si>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</si>
  <si>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</si>
  <si>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</si>
  <si>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</si>
  <si>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</si>
  <si>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</si>
  <si>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</si>
  <si>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</si>
  <si>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</si>
  <si>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</si>
  <si>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</si>
  <si>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</si>
  <si>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</si>
  <si>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</si>
  <si>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</si>
  <si>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</si>
  <si>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</si>
  <si>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</si>
  <si>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</si>
  <si>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</si>
  <si>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</si>
  <si>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</si>
  <si>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</si>
  <si>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</si>
  <si>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</si>
  <si>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</si>
  <si>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</si>
  <si>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</si>
  <si>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</si>
  <si>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</si>
  <si>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</si>
  <si>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</si>
  <si>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</si>
  <si>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</si>
  <si>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</si>
  <si>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</si>
  <si>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</si>
  <si>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</si>
  <si>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</si>
  <si>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</si>
  <si>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</si>
  <si>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</si>
  <si>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</si>
  <si>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</si>
  <si>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</si>
  <si>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</si>
  <si>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</si>
  <si>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</si>
  <si>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</si>
  <si>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</si>
  <si>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</si>
  <si>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</si>
  <si>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</si>
  <si>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</si>
  <si>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</si>
  <si>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</si>
  <si>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</si>
  <si>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</si>
  <si>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</si>
  <si>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</si>
  <si>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</si>
  <si>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</si>
  <si>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</si>
  <si>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</si>
  <si>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</si>
  <si>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</si>
  <si>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</si>
  <si>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</si>
  <si>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</si>
  <si>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</si>
  <si>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</si>
  <si>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</si>
  <si>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</si>
  <si>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</si>
  <si>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</si>
  <si>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</si>
  <si>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</si>
  <si>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</si>
  <si>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</si>
  <si>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</si>
  <si>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</si>
  <si>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</si>
  <si>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</si>
  <si>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</si>
  <si>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</si>
  <si>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</si>
  <si>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</si>
  <si>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</si>
  <si>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</si>
  <si>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</si>
  <si>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</si>
  <si>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</si>
  <si>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</si>
  <si>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</si>
  <si>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</si>
  <si>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</si>
  <si>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</si>
  <si>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</si>
  <si>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</si>
  <si>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</si>
  <si>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</si>
  <si>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</si>
  <si>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</si>
  <si>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</si>
  <si>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</si>
  <si>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</si>
  <si>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</si>
  <si>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</si>
  <si>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</si>
  <si>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</si>
  <si>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</si>
  <si>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</si>
  <si>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</si>
  <si>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</si>
  <si>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</si>
  <si>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</si>
  <si>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</si>
  <si>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</si>
  <si>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</si>
  <si>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</si>
  <si>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</si>
  <si>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</si>
  <si>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</si>
  <si>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</si>
  <si>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</si>
  <si>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</si>
  <si>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</si>
  <si>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</si>
  <si>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</si>
  <si>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</si>
  <si>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</si>
  <si>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</si>
  <si>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</si>
  <si>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</si>
  <si>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</si>
  <si>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</si>
  <si>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</si>
  <si>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</si>
  <si>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</si>
  <si>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</si>
  <si>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</si>
  <si>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</si>
  <si>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</si>
  <si>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</si>
  <si>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</si>
  <si>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</si>
  <si>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</si>
  <si>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</si>
  <si>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</si>
  <si>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</si>
  <si>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</si>
  <si>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</si>
  <si>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</si>
  <si>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</si>
  <si>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</si>
  <si>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</si>
  <si>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</si>
  <si>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</si>
  <si>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</si>
  <si>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</si>
  <si>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</si>
  <si>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</si>
  <si>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</si>
  <si>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</si>
  <si>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</si>
  <si>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</si>
  <si>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</si>
  <si>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</si>
  <si>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</si>
  <si>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</si>
  <si>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</si>
  <si>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</si>
  <si>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</si>
  <si>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</si>
  <si>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</si>
  <si>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</si>
  <si>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</si>
  <si>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</si>
  <si>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</si>
  <si>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</si>
  <si>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</si>
  <si>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</si>
  <si>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</si>
  <si>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</si>
  <si>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</si>
  <si>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</si>
  <si>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</si>
  <si>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</si>
  <si>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</si>
  <si>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</si>
  <si>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</si>
  <si>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</si>
  <si>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</si>
  <si>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</si>
  <si>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</si>
  <si>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</si>
  <si>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</si>
  <si>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</si>
  <si>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</si>
  <si>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</si>
  <si>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</si>
  <si>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</si>
  <si>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</si>
  <si>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</si>
  <si>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</si>
  <si>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</si>
  <si>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</si>
  <si>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</si>
  <si>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</si>
  <si>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</si>
  <si>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</si>
  <si>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</si>
  <si>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</si>
  <si>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</si>
  <si>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</si>
  <si>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</si>
  <si>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</si>
  <si>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</si>
  <si>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</si>
  <si>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</si>
  <si>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</si>
  <si>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</si>
  <si>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</si>
  <si>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</si>
  <si>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</si>
  <si>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</si>
  <si>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</si>
  <si>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</si>
  <si>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</si>
  <si>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</si>
  <si>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</si>
  <si>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</si>
  <si>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</si>
  <si>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</si>
  <si>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</si>
  <si>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</si>
  <si>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</si>
  <si>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</si>
  <si>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</si>
  <si>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</si>
  <si>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</si>
  <si>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</si>
  <si>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</si>
  <si>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</si>
  <si>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</si>
  <si>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</si>
  <si>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</si>
  <si>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</si>
  <si>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</si>
  <si>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</si>
  <si>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</si>
  <si>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</si>
  <si>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</si>
  <si>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</si>
  <si>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</si>
  <si>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</si>
  <si>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</si>
  <si>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</si>
  <si>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</si>
  <si>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</si>
  <si>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</si>
  <si>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</si>
  <si>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</si>
  <si>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</si>
  <si>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</si>
  <si>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</si>
  <si>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</si>
  <si>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</si>
  <si>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</si>
  <si>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</si>
  <si>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</si>
  <si>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</si>
  <si>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</si>
  <si>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</si>
  <si>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</si>
  <si>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</si>
  <si>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</si>
  <si>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</si>
  <si>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</si>
  <si>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</si>
  <si>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</si>
  <si>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</si>
  <si>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</si>
  <si>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</si>
  <si>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</si>
  <si>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</si>
  <si>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</si>
  <si>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</si>
  <si>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</si>
  <si>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</si>
  <si>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</si>
  <si>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</si>
  <si>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</si>
  <si>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</si>
  <si>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</si>
  <si>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</si>
  <si>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</si>
  <si>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</si>
  <si>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</si>
  <si>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</si>
  <si>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</si>
  <si>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</si>
  <si>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</si>
  <si>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</si>
  <si>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</si>
  <si>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</si>
  <si>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</si>
  <si>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</si>
  <si>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</si>
  <si>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</si>
  <si>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</si>
  <si>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</si>
  <si>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</si>
  <si>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</si>
  <si>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</si>
  <si>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</si>
  <si>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</si>
  <si>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</si>
  <si>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</si>
  <si>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</si>
  <si>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</si>
  <si>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</si>
  <si>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</si>
  <si>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</si>
  <si>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</si>
  <si>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</si>
  <si>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</si>
  <si>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</si>
  <si>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</si>
  <si>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</si>
  <si>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</si>
  <si>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</si>
  <si>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</si>
  <si>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</si>
  <si>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</si>
  <si>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</si>
  <si>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</si>
  <si>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</si>
  <si>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</si>
  <si>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</si>
  <si>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</si>
  <si>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</si>
  <si>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</si>
  <si>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</si>
  <si>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</si>
  <si>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</si>
  <si>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</si>
  <si>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</si>
  <si>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</si>
  <si>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</si>
  <si>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</si>
  <si>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</si>
  <si>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</si>
  <si>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</si>
  <si>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</si>
  <si>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</si>
  <si>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</si>
  <si>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</si>
  <si>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</si>
  <si>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</si>
  <si>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</si>
  <si>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</si>
  <si>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</si>
  <si>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</si>
  <si>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</si>
  <si>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</si>
  <si>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</si>
  <si>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</si>
  <si>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</si>
  <si>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</si>
  <si>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</si>
  <si>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</si>
  <si>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</si>
  <si>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</si>
  <si>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</si>
  <si>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</si>
  <si>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</si>
  <si>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</si>
  <si>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</si>
  <si>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</si>
  <si>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</si>
  <si>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</si>
  <si>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</si>
  <si>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</si>
  <si>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</si>
  <si>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</si>
  <si>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</si>
  <si>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</si>
  <si>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</si>
  <si>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</si>
  <si>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</si>
  <si>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</si>
  <si>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</si>
  <si>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</si>
  <si>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</si>
  <si>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</si>
  <si>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</si>
  <si>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</si>
  <si>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</si>
  <si>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</si>
  <si>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</si>
  <si>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</si>
  <si>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</si>
  <si>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</si>
  <si>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</si>
  <si>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</si>
  <si>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</si>
  <si>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</si>
  <si>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</si>
  <si>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</si>
  <si>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</si>
  <si>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</si>
  <si>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</si>
  <si>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</si>
  <si>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</si>
  <si>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</si>
  <si>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</si>
  <si>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</si>
  <si>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</si>
  <si>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</si>
  <si>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</si>
  <si>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</si>
  <si>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</si>
  <si>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</si>
  <si>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</si>
  <si>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</si>
  <si>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</si>
  <si>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</si>
  <si>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</si>
  <si>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</si>
  <si>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</si>
  <si>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</si>
  <si>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</si>
  <si>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</si>
  <si>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</si>
  <si>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</si>
  <si>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</si>
  <si>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</si>
  <si>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</si>
  <si>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</si>
  <si>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</si>
  <si>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</si>
  <si>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</si>
  <si>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</si>
  <si>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</si>
  <si>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</si>
  <si>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</si>
  <si>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</si>
  <si>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</si>
  <si>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</si>
  <si>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</si>
  <si>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</si>
  <si>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</si>
  <si>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</si>
  <si>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</si>
  <si>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</si>
  <si>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</si>
  <si>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</si>
  <si>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</si>
  <si>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</si>
  <si>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</si>
  <si>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</si>
  <si>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</si>
  <si>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</si>
  <si>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</si>
  <si>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</si>
  <si>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</si>
  <si>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</si>
  <si>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</si>
  <si>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</si>
  <si>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</si>
  <si>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</si>
  <si>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</si>
  <si>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</si>
  <si>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</si>
  <si>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</si>
  <si>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</si>
  <si>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</si>
  <si>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</si>
  <si>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</si>
  <si>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</si>
  <si>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</si>
  <si>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</si>
  <si>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</si>
  <si>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</si>
  <si>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</si>
  <si>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</si>
  <si>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</si>
  <si>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</si>
  <si>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</si>
  <si>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</si>
  <si>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</si>
  <si>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</si>
  <si>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</si>
  <si>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</si>
  <si>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</si>
  <si>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</si>
  <si>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</si>
  <si>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</si>
  <si>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</si>
  <si>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</si>
  <si>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</si>
  <si>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</si>
  <si>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</si>
  <si>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</si>
  <si>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</si>
  <si>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</si>
  <si>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</si>
  <si>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</si>
  <si>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</si>
  <si>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</si>
  <si>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</si>
  <si>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</si>
  <si>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</si>
  <si>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</si>
  <si>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</si>
  <si>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</si>
  <si>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</si>
  <si>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</si>
  <si>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</si>
  <si>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</si>
  <si>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</si>
  <si>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</si>
  <si>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</si>
  <si>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</si>
  <si>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</si>
  <si>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</si>
  <si>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</si>
  <si>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</si>
  <si>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</si>
  <si>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</si>
  <si>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</si>
  <si>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</si>
  <si>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</si>
  <si>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</si>
  <si>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</si>
  <si>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</si>
  <si>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</si>
  <si>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</si>
  <si>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</si>
  <si>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</si>
  <si>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</si>
  <si>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</si>
  <si>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</si>
  <si>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</si>
  <si>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</si>
  <si>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</si>
  <si>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</si>
  <si>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</si>
  <si>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</si>
  <si>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</si>
  <si>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</si>
  <si>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</si>
  <si>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</si>
  <si>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</si>
  <si>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</si>
  <si>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</si>
  <si>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</si>
  <si>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</si>
  <si>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</si>
  <si>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</si>
  <si>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</si>
  <si>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</si>
  <si>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</si>
  <si>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</si>
  <si>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</si>
  <si>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</si>
  <si>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</si>
  <si>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</si>
  <si>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</si>
  <si>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</si>
  <si>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</si>
  <si>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</si>
  <si>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</si>
  <si>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</si>
  <si>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</si>
  <si>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</si>
  <si>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</si>
  <si>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</si>
  <si>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</si>
  <si>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</si>
  <si>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</si>
  <si>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</si>
  <si>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</si>
  <si>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</si>
  <si>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</si>
  <si>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</si>
  <si>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</si>
  <si>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</si>
  <si>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</si>
  <si>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</si>
  <si>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</si>
  <si>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</si>
  <si>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</si>
  <si>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</si>
  <si>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</si>
  <si>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</si>
  <si>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</si>
  <si>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</si>
  <si>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</si>
  <si>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</si>
  <si>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</si>
  <si>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</si>
  <si>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</si>
  <si>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</si>
  <si>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</si>
  <si>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</si>
  <si>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</si>
  <si>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</si>
  <si>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</si>
  <si>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</si>
  <si>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</si>
  <si>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</si>
  <si>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</si>
  <si>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</si>
  <si>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</si>
  <si>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</si>
  <si>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</si>
  <si>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</si>
  <si>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</si>
  <si>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</si>
  <si>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</si>
  <si>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</si>
  <si>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</si>
  <si>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</si>
  <si>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</si>
  <si>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</si>
  <si>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</si>
  <si>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</si>
  <si>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</si>
  <si>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</si>
  <si>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</si>
  <si>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</si>
  <si>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</si>
  <si>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</si>
  <si>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</si>
  <si>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</si>
  <si>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</si>
  <si>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</si>
  <si>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</si>
  <si>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</si>
  <si>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</si>
  <si>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</si>
  <si>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</si>
  <si>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</si>
  <si>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</si>
  <si>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</si>
  <si>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</si>
  <si>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</si>
  <si>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</si>
  <si>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</si>
  <si>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</si>
  <si>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</si>
  <si>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</si>
  <si>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</si>
  <si>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</si>
  <si>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</si>
  <si>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</si>
  <si>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</si>
  <si>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</si>
  <si>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</si>
  <si>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</si>
  <si>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</si>
  <si>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</si>
  <si>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</si>
  <si>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</si>
  <si>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</si>
  <si>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</si>
  <si>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</si>
  <si>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</si>
  <si>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</si>
  <si>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</si>
  <si>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</si>
  <si>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</si>
  <si>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</si>
  <si>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</si>
  <si>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</si>
  <si>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</si>
  <si>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</si>
  <si>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</si>
  <si>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</si>
  <si>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</si>
  <si>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</si>
  <si>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</si>
  <si>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</si>
  <si>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</si>
  <si>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</si>
  <si>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</si>
  <si>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</si>
  <si>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</si>
  <si>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</si>
  <si>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</si>
  <si>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</si>
  <si>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</si>
  <si>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</si>
  <si>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</si>
  <si>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</si>
  <si>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</si>
  <si>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</si>
  <si>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</si>
  <si>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</si>
  <si>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</si>
  <si>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</si>
  <si>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</si>
  <si>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</si>
  <si>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</si>
  <si>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</si>
  <si>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</si>
  <si>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</si>
  <si>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</si>
  <si>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</si>
  <si>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</si>
  <si>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</si>
  <si>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</si>
  <si>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</si>
  <si>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</si>
  <si>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</si>
  <si>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</si>
  <si>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</si>
  <si>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</si>
  <si>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</si>
  <si>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</si>
  <si>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</si>
  <si>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</si>
  <si>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</si>
  <si>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</si>
  <si>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</si>
  <si>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</si>
  <si>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</si>
  <si>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</si>
  <si>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</si>
  <si>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</si>
  <si>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</si>
  <si>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</si>
  <si>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</si>
  <si>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</si>
  <si>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</si>
  <si>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</si>
  <si>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</si>
  <si>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</si>
  <si>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</si>
  <si>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</si>
  <si>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</si>
  <si>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</si>
  <si>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</si>
  <si>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</si>
  <si>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</si>
  <si>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</si>
  <si>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</si>
  <si>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</si>
  <si>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</si>
  <si>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</si>
  <si>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</si>
  <si>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</si>
  <si>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</si>
  <si>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</si>
  <si>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</si>
  <si>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</si>
  <si>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</si>
  <si>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</si>
  <si>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</si>
  <si>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</si>
  <si>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</si>
  <si>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</si>
  <si>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</si>
  <si>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</si>
  <si>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</si>
  <si>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</si>
  <si>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</si>
  <si>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</si>
  <si>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</si>
  <si>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</si>
  <si>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</si>
  <si>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</si>
  <si>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</si>
  <si>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</si>
  <si>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</si>
  <si>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</si>
  <si>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</si>
  <si>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</si>
  <si>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</si>
  <si>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</si>
  <si>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</si>
  <si>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</si>
  <si>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</si>
  <si>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</si>
  <si>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</si>
  <si>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</si>
  <si>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</si>
  <si>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</si>
  <si>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</si>
  <si>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</si>
  <si>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</si>
  <si>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</si>
  <si>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</si>
  <si>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</si>
  <si>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</si>
  <si>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</si>
  <si>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</si>
  <si>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</si>
  <si>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</si>
  <si>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</si>
  <si>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</si>
  <si>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</si>
  <si>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</si>
  <si>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</si>
  <si>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</si>
  <si>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</si>
  <si>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</si>
  <si>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</si>
  <si>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</si>
  <si>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</si>
  <si>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</si>
  <si>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</si>
  <si>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</si>
  <si>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</si>
  <si>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</si>
  <si>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</si>
  <si>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</si>
  <si>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</si>
  <si>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</si>
  <si>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</si>
  <si>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</si>
  <si>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</si>
  <si>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</si>
  <si>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</si>
  <si>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</si>
  <si>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</si>
  <si>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</si>
  <si>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</si>
  <si>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</si>
  <si>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</si>
  <si>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</si>
  <si>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</si>
  <si>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</si>
  <si>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</si>
  <si>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</si>
  <si>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</si>
  <si>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</si>
  <si>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</si>
  <si>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</si>
  <si>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</si>
  <si>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</si>
  <si>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</si>
  <si>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</si>
  <si>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</si>
  <si>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</si>
  <si>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</si>
  <si>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</si>
  <si>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</si>
  <si>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</si>
  <si>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</si>
  <si>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</si>
  <si>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</si>
  <si>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</si>
  <si>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</si>
  <si>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</si>
  <si>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</si>
  <si>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</si>
  <si>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</si>
  <si>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</si>
  <si>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</si>
  <si>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</si>
  <si>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</si>
  <si>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</si>
  <si>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</si>
  <si>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</si>
  <si>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</si>
  <si>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</si>
  <si>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</si>
  <si>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</si>
  <si>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</si>
  <si>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</si>
  <si>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</si>
  <si>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</si>
  <si>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</si>
  <si>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</si>
  <si>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</si>
  <si>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</si>
  <si>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</si>
  <si>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</si>
  <si>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</si>
  <si>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</si>
  <si>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</si>
  <si>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</si>
  <si>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</si>
  <si>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</si>
  <si>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</si>
  <si>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</si>
  <si>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</si>
  <si>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</si>
  <si>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</si>
  <si>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</si>
  <si>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</si>
  <si>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</si>
  <si>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</si>
  <si>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</si>
  <si>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</si>
  <si>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</si>
  <si>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</si>
  <si>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</si>
  <si>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</si>
  <si>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</si>
  <si>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</si>
  <si>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</si>
  <si>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</si>
  <si>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</si>
  <si>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</si>
  <si>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</si>
  <si>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</si>
  <si>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</si>
  <si>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</si>
  <si>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</si>
  <si>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</si>
  <si>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</si>
  <si>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</si>
  <si>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</si>
  <si>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</si>
  <si>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</si>
  <si>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</si>
  <si>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</si>
  <si>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</si>
  <si>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</si>
  <si>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</si>
  <si>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</si>
  <si>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</si>
  <si>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</si>
  <si>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</si>
  <si>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</si>
  <si>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</si>
  <si>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</si>
  <si>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</si>
  <si>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</si>
  <si>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</si>
  <si>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</si>
  <si>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</si>
  <si>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</si>
  <si>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</si>
  <si>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</si>
  <si>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</si>
  <si>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</si>
  <si>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</si>
  <si>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</si>
  <si>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</si>
  <si>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</si>
  <si>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</si>
  <si>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</si>
  <si>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</si>
  <si>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</si>
  <si>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</si>
  <si>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</si>
  <si>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</si>
  <si>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</si>
  <si>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</si>
  <si>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</si>
  <si>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</si>
  <si>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</si>
  <si>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</si>
  <si>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</si>
  <si>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</si>
  <si>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</si>
  <si>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</si>
  <si>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</si>
  <si>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</si>
  <si>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</si>
  <si>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</si>
  <si>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</si>
  <si>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</si>
  <si>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</si>
  <si>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</si>
  <si>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</si>
  <si>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</si>
  <si>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</si>
  <si>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</si>
  <si>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</si>
  <si>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</si>
  <si>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</si>
  <si>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</si>
  <si>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</si>
  <si>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</si>
  <si>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</si>
  <si>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</si>
  <si>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</si>
  <si>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</si>
  <si>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</si>
  <si>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</si>
  <si>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</si>
  <si>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</si>
  <si>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</si>
  <si>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</si>
  <si>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</si>
  <si>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</si>
  <si>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</si>
  <si>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</si>
  <si>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</si>
  <si>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</si>
  <si>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</si>
  <si>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</si>
  <si>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</si>
  <si>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</si>
  <si>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</si>
  <si>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</si>
  <si>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</si>
  <si>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</si>
  <si>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</si>
  <si>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</si>
  <si>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</si>
  <si>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</si>
  <si>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</si>
  <si>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</si>
  <si>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</si>
  <si>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</si>
  <si>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</si>
  <si>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</si>
  <si>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</si>
  <si>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</si>
  <si>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</si>
  <si>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</si>
  <si>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</si>
  <si>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</si>
  <si>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</si>
  <si>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</si>
  <si>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</si>
  <si>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</si>
  <si>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</si>
  <si>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</si>
  <si>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</si>
  <si>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</si>
  <si>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</si>
  <si>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</si>
  <si>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</si>
  <si>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</si>
  <si>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</si>
  <si>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</si>
  <si>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</si>
  <si>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</si>
  <si>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</si>
  <si>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</si>
  <si>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</si>
  <si>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</si>
  <si>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</si>
  <si>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</si>
  <si>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</si>
  <si>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</si>
  <si>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</si>
  <si>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</si>
  <si>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</si>
  <si>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</si>
  <si>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</si>
  <si>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</si>
  <si>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</si>
  <si>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</si>
  <si>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</si>
  <si>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</si>
  <si>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</si>
  <si>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</si>
  <si>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</si>
  <si>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</si>
  <si>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</si>
  <si>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</si>
  <si>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</si>
  <si>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</si>
  <si>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</si>
  <si>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</si>
  <si>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</si>
  <si>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</si>
  <si>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</si>
  <si>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</si>
  <si>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</si>
  <si>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</si>
  <si>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</si>
  <si>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</si>
  <si>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</si>
  <si>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</si>
  <si>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</si>
  <si>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</si>
  <si>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</si>
  <si>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</si>
  <si>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</si>
  <si>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</si>
  <si>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</si>
  <si>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</si>
  <si>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</si>
  <si>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</si>
  <si>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</si>
  <si>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</si>
  <si>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</si>
  <si>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</si>
  <si>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</si>
  <si>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</si>
  <si>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</si>
  <si>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</si>
  <si>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</si>
  <si>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</si>
  <si>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</si>
  <si>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</si>
  <si>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</si>
  <si>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</si>
  <si>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</si>
  <si>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</si>
  <si>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</si>
  <si>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</si>
  <si>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</si>
  <si>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</si>
  <si>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</si>
  <si>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</si>
  <si>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</si>
  <si>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</si>
  <si>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</si>
  <si>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</si>
  <si>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</si>
  <si>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</si>
  <si>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</si>
  <si>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</si>
  <si>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</si>
  <si>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</si>
  <si>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</si>
  <si>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</si>
  <si>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</si>
  <si>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</si>
  <si>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</si>
  <si>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</si>
  <si>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</si>
  <si>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</si>
  <si>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</si>
  <si>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</si>
  <si>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</si>
  <si>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</si>
  <si>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</si>
  <si>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</si>
  <si>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</si>
  <si>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</si>
  <si>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</si>
  <si>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</si>
  <si>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</si>
  <si>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</si>
  <si>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</si>
  <si>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</si>
  <si>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</si>
  <si>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</si>
  <si>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</si>
  <si>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</si>
  <si>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</si>
  <si>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</si>
  <si>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</si>
  <si>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</si>
  <si>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</si>
  <si>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</si>
  <si>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</si>
  <si>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</si>
  <si>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</si>
  <si>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</si>
  <si>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</si>
  <si>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</si>
  <si>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</si>
  <si>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</si>
  <si>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</si>
  <si>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</si>
  <si>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</si>
  <si>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</si>
  <si>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</si>
  <si>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</si>
  <si>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</si>
  <si>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</si>
  <si>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</si>
  <si>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</si>
  <si>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</si>
  <si>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</si>
  <si>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</si>
  <si>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</si>
  <si>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</si>
  <si>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</si>
  <si>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</si>
  <si>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</si>
  <si>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</si>
  <si>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</si>
  <si>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</si>
  <si>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</si>
  <si>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</si>
  <si>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</si>
  <si>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</si>
  <si>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</si>
  <si>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</si>
  <si>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</si>
  <si>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</si>
  <si>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</si>
  <si>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</si>
  <si>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</si>
  <si>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</si>
  <si>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</si>
  <si>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</si>
  <si>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</si>
  <si>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</si>
  <si>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</si>
  <si>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</si>
  <si>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</si>
  <si>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</si>
  <si>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</si>
  <si>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</si>
  <si>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</si>
  <si>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</si>
  <si>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</si>
  <si>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</si>
  <si>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</si>
  <si>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</si>
  <si>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</si>
  <si>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</si>
  <si>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</si>
  <si>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</si>
  <si>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</si>
  <si>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</si>
  <si>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</si>
  <si>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</si>
  <si>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</si>
  <si>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</si>
  <si>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</si>
  <si>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</si>
  <si>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</si>
  <si>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</si>
  <si>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</si>
  <si>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</si>
  <si>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</si>
  <si>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</si>
  <si>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</si>
  <si>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</si>
  <si>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</si>
  <si>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</si>
  <si>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</si>
  <si>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</si>
  <si>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</si>
  <si>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</si>
  <si>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</si>
  <si>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</si>
  <si>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</si>
  <si>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</si>
  <si>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</si>
  <si>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</si>
  <si>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</si>
  <si>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</si>
  <si>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</si>
  <si>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</si>
  <si>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</si>
  <si>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</si>
  <si>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</si>
  <si>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</si>
  <si>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</si>
  <si>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</si>
  <si>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</si>
  <si>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</si>
  <si>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</si>
  <si>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</si>
  <si>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</si>
  <si>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</si>
  <si>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</si>
  <si>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</si>
  <si>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</si>
  <si>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</si>
  <si>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</si>
  <si>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</si>
  <si>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</si>
  <si>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</si>
  <si>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</si>
  <si>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</si>
  <si>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</si>
  <si>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</si>
  <si>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</si>
  <si>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</si>
  <si>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</si>
  <si>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</si>
  <si>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</si>
  <si>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</si>
  <si>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</si>
  <si>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</si>
  <si>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</si>
  <si>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</si>
  <si>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</si>
  <si>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</si>
  <si>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</si>
  <si>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</si>
  <si>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</si>
  <si>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</si>
  <si>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</si>
  <si>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</si>
  <si>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</si>
  <si>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</si>
  <si>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</si>
  <si>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</si>
  <si>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</si>
  <si>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</si>
  <si>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</si>
  <si>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</si>
  <si>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</si>
  <si>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</si>
  <si>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</si>
  <si>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</si>
  <si>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</si>
  <si>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</si>
  <si>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</si>
  <si>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</si>
  <si>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</si>
  <si>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</si>
  <si>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</si>
  <si>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</si>
  <si>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</si>
  <si>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</si>
  <si>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</si>
  <si>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</si>
  <si>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</si>
  <si>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</si>
  <si>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</si>
  <si>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</si>
  <si>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</si>
  <si>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</si>
  <si>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</si>
  <si>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</si>
  <si>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</si>
  <si>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</si>
  <si>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</si>
  <si>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</si>
  <si>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</si>
  <si>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</si>
  <si>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</si>
  <si>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</si>
  <si>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</si>
  <si>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</si>
  <si>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</si>
  <si>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</si>
  <si>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</si>
  <si>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</si>
  <si>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</si>
  <si>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</si>
  <si>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</si>
  <si>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</si>
  <si>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</si>
  <si>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</si>
  <si>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</si>
  <si>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</si>
  <si>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</si>
  <si>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</si>
  <si>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</si>
  <si>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</si>
  <si>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</si>
  <si>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</si>
  <si>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</si>
  <si>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</si>
  <si>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</si>
  <si>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</si>
  <si>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</si>
  <si>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</si>
  <si>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</si>
  <si>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</si>
  <si>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</si>
  <si>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</si>
  <si>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</si>
  <si>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</si>
  <si>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</si>
  <si>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</si>
  <si>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</si>
  <si>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</si>
  <si>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</si>
  <si>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</si>
  <si>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</si>
  <si>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</si>
  <si>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</si>
  <si>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</si>
  <si>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</si>
  <si>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</si>
  <si>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</si>
  <si>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</si>
  <si>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</si>
  <si>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</si>
  <si>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</si>
  <si>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</si>
  <si>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</si>
  <si>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</si>
  <si>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</si>
  <si>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</si>
  <si>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</si>
  <si>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</si>
  <si>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</si>
  <si>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</si>
  <si>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</si>
  <si>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</si>
  <si>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</si>
  <si>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</si>
  <si>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</si>
  <si>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</si>
  <si>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</si>
  <si>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</si>
  <si>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</si>
  <si>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</si>
  <si>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</si>
  <si>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</si>
  <si>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</si>
  <si>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</si>
  <si>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</si>
  <si>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</si>
  <si>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</si>
  <si>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</si>
  <si>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</si>
  <si>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</si>
  <si>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</si>
  <si>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</si>
  <si>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</si>
  <si>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</si>
  <si>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</si>
  <si>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</si>
  <si>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</si>
  <si>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</si>
  <si>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</si>
  <si>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</si>
  <si>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</si>
  <si>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</si>
  <si>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</si>
  <si>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</si>
  <si>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</si>
  <si>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</si>
  <si>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</si>
  <si>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</si>
  <si>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</si>
  <si>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</si>
  <si>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</si>
  <si>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</si>
  <si>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</si>
  <si>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</si>
  <si>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</si>
  <si>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</si>
  <si>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</si>
  <si>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</si>
  <si>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</si>
  <si>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</si>
  <si>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</si>
  <si>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</si>
  <si>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</si>
  <si>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</si>
  <si>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</si>
  <si>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</si>
  <si>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</si>
  <si>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</si>
  <si>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</si>
  <si>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</si>
  <si>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</si>
  <si>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</si>
  <si>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</si>
  <si>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</si>
  <si>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</si>
  <si>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</si>
  <si>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</si>
  <si>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</si>
  <si>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</si>
  <si>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</si>
  <si>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</si>
  <si>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</si>
  <si>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</si>
  <si>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</si>
  <si>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</si>
  <si>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</si>
  <si>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</si>
  <si>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</si>
  <si>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</si>
  <si>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</si>
  <si>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</si>
  <si>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</si>
  <si>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</si>
  <si>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</si>
  <si>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</si>
  <si>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</si>
  <si>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</si>
  <si>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</si>
  <si>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</si>
  <si>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</si>
  <si>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</si>
  <si>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</si>
  <si>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</si>
  <si>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</si>
  <si>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</si>
  <si>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</si>
  <si>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</si>
  <si>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</si>
  <si>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</si>
  <si>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</si>
  <si>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</si>
  <si>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</si>
  <si>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</si>
  <si>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</si>
  <si>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</si>
  <si>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</si>
  <si>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</si>
  <si>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</si>
  <si>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</si>
  <si>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</si>
  <si>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</si>
  <si>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</si>
  <si>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</si>
  <si>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</si>
  <si>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</si>
  <si>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</si>
  <si>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</si>
  <si>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</si>
  <si>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</si>
  <si>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</si>
  <si>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</si>
  <si>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</si>
  <si>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</si>
  <si>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</si>
  <si>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</si>
  <si>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</si>
  <si>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</si>
  <si>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</si>
  <si>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</si>
  <si>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</si>
  <si>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</si>
  <si>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</si>
  <si>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</si>
  <si>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</si>
  <si>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</si>
  <si>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</si>
  <si>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</si>
  <si>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</si>
  <si>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</si>
  <si>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</si>
  <si>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</si>
  <si>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</si>
  <si>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</si>
  <si>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</si>
  <si>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</si>
  <si>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</si>
  <si>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</si>
  <si>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</si>
  <si>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</si>
  <si>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</si>
  <si>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</si>
  <si>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</si>
  <si>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</si>
  <si>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</si>
  <si>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</si>
  <si>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</si>
  <si>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</si>
  <si>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</si>
  <si>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</si>
  <si>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</si>
  <si>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</si>
  <si>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</si>
  <si>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</si>
  <si>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</si>
  <si>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</si>
  <si>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</si>
  <si>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</si>
  <si>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</si>
  <si>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</si>
  <si>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</si>
  <si>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</si>
  <si>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</si>
  <si>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</si>
  <si>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</si>
  <si>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</si>
  <si>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</si>
  <si>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</si>
  <si>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</si>
  <si>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</si>
  <si>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</si>
  <si>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</si>
  <si>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</si>
  <si>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</si>
  <si>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</si>
  <si>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</si>
  <si>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</si>
  <si>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</si>
  <si>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</si>
  <si>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</si>
  <si>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</si>
  <si>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</si>
  <si>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</si>
  <si>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</si>
  <si>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</si>
  <si>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</si>
  <si>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</si>
  <si>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</si>
  <si>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</si>
  <si>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</si>
  <si>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</si>
  <si>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</si>
  <si>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</si>
  <si>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</si>
  <si>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</si>
  <si>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</si>
  <si>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</si>
  <si>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</si>
  <si>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</si>
  <si>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</si>
  <si>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</si>
  <si>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</si>
  <si>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</si>
  <si>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</si>
  <si>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</si>
  <si>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</si>
  <si>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</si>
  <si>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</si>
  <si>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</si>
  <si>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</si>
  <si>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</si>
  <si>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</si>
  <si>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</si>
  <si>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</si>
  <si>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</si>
  <si>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</si>
  <si>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</si>
  <si>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</si>
  <si>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</si>
  <si>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</si>
  <si>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</si>
  <si>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</si>
  <si>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</si>
  <si>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</si>
  <si>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</si>
  <si>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</si>
  <si>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</si>
  <si>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</si>
  <si>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</si>
  <si>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</si>
  <si>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</si>
  <si>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</si>
  <si>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</si>
  <si>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</si>
  <si>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</si>
  <si>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</si>
  <si>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</si>
  <si>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</si>
  <si>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</si>
  <si>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</si>
  <si>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</si>
  <si>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</si>
  <si>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</si>
  <si>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</si>
  <si>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</si>
  <si>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</si>
  <si>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</si>
  <si>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</si>
  <si>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</si>
  <si>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</si>
  <si>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</si>
  <si>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</si>
  <si>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</si>
  <si>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</si>
  <si>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</si>
  <si>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</si>
  <si>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</si>
  <si>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</si>
  <si>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</si>
  <si>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</si>
  <si>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</si>
  <si>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</si>
  <si>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</si>
  <si>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</si>
  <si>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</si>
  <si>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</si>
  <si>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</si>
  <si>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</si>
  <si>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</si>
  <si>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</si>
  <si>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</si>
  <si>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</si>
  <si>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</si>
  <si>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</si>
  <si>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</si>
  <si>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</si>
  <si>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</si>
  <si>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</si>
  <si>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</si>
  <si>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</si>
  <si>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</si>
  <si>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</si>
  <si>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</si>
  <si>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</si>
  <si>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</si>
  <si>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</si>
  <si>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</si>
  <si>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</si>
  <si>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</si>
  <si>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</si>
  <si>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</si>
  <si>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</si>
  <si>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</si>
  <si>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</si>
  <si>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</si>
  <si>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</si>
  <si>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</si>
  <si>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</si>
  <si>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</si>
  <si>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</si>
  <si>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</si>
  <si>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</si>
  <si>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</si>
  <si>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</si>
  <si>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</si>
  <si>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</si>
  <si>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</si>
  <si>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</si>
  <si>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</si>
  <si>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</si>
  <si>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</si>
  <si>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</si>
  <si>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</si>
  <si>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</si>
  <si>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</si>
  <si>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</si>
  <si>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</si>
  <si>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</si>
  <si>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</si>
  <si>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</si>
  <si>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</si>
  <si>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</si>
  <si>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</si>
  <si>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</si>
  <si>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</si>
  <si>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</si>
  <si>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</si>
  <si>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</si>
  <si>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</si>
  <si>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</si>
  <si>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</si>
  <si>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</si>
  <si>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</si>
  <si>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</si>
  <si>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</si>
  <si>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</si>
  <si>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</si>
  <si>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</si>
  <si>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</si>
  <si>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</si>
  <si>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</si>
  <si>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</si>
  <si>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</si>
  <si>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</si>
  <si>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</si>
  <si>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</si>
  <si>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</si>
  <si>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</si>
  <si>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</si>
  <si>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</si>
  <si>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</si>
  <si>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</si>
  <si>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</si>
  <si>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</si>
  <si>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</si>
  <si>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</si>
  <si>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</si>
  <si>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</si>
  <si>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</si>
  <si>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</si>
  <si>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</si>
  <si>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</si>
  <si>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</si>
  <si>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</si>
  <si>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</si>
  <si>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</si>
  <si>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</si>
  <si>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</si>
  <si>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</si>
  <si>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</si>
  <si>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</si>
  <si>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</si>
  <si>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</si>
  <si>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</si>
  <si>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</si>
  <si>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</si>
  <si>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</si>
  <si>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</si>
  <si>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</si>
  <si>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</si>
  <si>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</si>
  <si>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</si>
  <si>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</si>
  <si>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</si>
  <si>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</si>
  <si>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</si>
  <si>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</si>
  <si>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</si>
  <si>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</si>
  <si>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</si>
  <si>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</si>
  <si>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</si>
  <si>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</si>
  <si>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</si>
  <si>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</si>
  <si>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</si>
  <si>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</si>
  <si>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</si>
  <si>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</si>
  <si>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</si>
  <si>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</si>
  <si>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</si>
  <si>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</si>
  <si>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</si>
  <si>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</si>
  <si>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</si>
  <si>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</si>
  <si>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</si>
  <si>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</si>
  <si>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</si>
  <si>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</si>
  <si>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</si>
  <si>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</si>
  <si>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</si>
  <si>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</si>
  <si>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</si>
  <si>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</si>
  <si>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</si>
  <si>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</si>
  <si>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</si>
  <si>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</si>
  <si>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</si>
  <si>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</si>
  <si>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</si>
  <si>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</si>
  <si>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</si>
  <si>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</si>
  <si>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</si>
  <si>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</si>
  <si>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</si>
  <si>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</si>
  <si>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</si>
  <si>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</si>
  <si>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</si>
  <si>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</si>
  <si>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</si>
  <si>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</si>
  <si>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</si>
  <si>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</si>
  <si>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</si>
  <si>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</si>
  <si>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</si>
  <si>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</si>
  <si>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</si>
  <si>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</si>
  <si>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</si>
  <si>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</si>
  <si>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</si>
  <si>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</si>
  <si>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</si>
  <si>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</si>
  <si>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</si>
  <si>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</si>
  <si>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</si>
  <si>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</si>
  <si>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</si>
  <si>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</si>
  <si>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</si>
  <si>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</si>
  <si>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</si>
  <si>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</si>
  <si>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</si>
  <si>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</si>
  <si>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</si>
  <si>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</si>
  <si>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</si>
  <si>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</si>
  <si>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</si>
  <si>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</si>
  <si>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</si>
  <si>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</si>
  <si>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</si>
  <si>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</si>
  <si>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</si>
  <si>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</si>
  <si>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</si>
  <si>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</si>
  <si>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</si>
  <si>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</si>
  <si>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</si>
  <si>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</si>
  <si>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</si>
  <si>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</si>
  <si>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</si>
  <si>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</si>
  <si>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</si>
  <si>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</si>
  <si>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</si>
  <si>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</si>
  <si>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</si>
  <si>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</si>
  <si>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</si>
  <si>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</si>
  <si>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</si>
  <si>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</si>
  <si>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</si>
  <si>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</si>
  <si>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</si>
  <si>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</si>
  <si>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</si>
  <si>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</si>
  <si>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</si>
  <si>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</si>
  <si>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</si>
  <si>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</si>
  <si>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</si>
  <si>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</si>
  <si>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</si>
  <si>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</si>
  <si>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</si>
  <si>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</si>
  <si>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</si>
  <si>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</si>
  <si>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</si>
  <si>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</si>
  <si>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</si>
  <si>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</si>
  <si>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</si>
  <si>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</si>
  <si>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</si>
  <si>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</si>
  <si>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</si>
  <si>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</si>
  <si>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</si>
  <si>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</si>
  <si>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</si>
  <si>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</si>
  <si>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</si>
  <si>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</si>
  <si>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</si>
  <si>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</si>
  <si>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</si>
  <si>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</si>
  <si>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</si>
  <si>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</si>
  <si>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</si>
  <si>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</si>
  <si>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</si>
  <si>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</si>
  <si>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</si>
  <si>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</si>
  <si>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</si>
  <si>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</si>
  <si>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</si>
  <si>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</si>
  <si>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</si>
  <si>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</si>
  <si>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</si>
  <si>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</si>
  <si>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</si>
  <si>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</si>
  <si>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</si>
  <si>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</si>
  <si>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</si>
  <si>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</si>
  <si>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</si>
  <si>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</si>
  <si>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</si>
  <si>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</si>
  <si>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</si>
  <si>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</si>
  <si>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</si>
  <si>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</si>
  <si>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</si>
  <si>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</si>
  <si>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</si>
  <si>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</si>
  <si>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</si>
  <si>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</si>
  <si>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</si>
  <si>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</si>
  <si>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</si>
  <si>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</si>
  <si>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</si>
  <si>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</si>
  <si>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</si>
  <si>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</si>
  <si>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</si>
  <si>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</si>
  <si>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</si>
  <si>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</si>
  <si>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</si>
  <si>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</si>
  <si>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</si>
  <si>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</si>
  <si>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</si>
  <si>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</si>
  <si>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</si>
  <si>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</si>
  <si>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</si>
  <si>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</si>
  <si>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</si>
  <si>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</si>
  <si>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</si>
  <si>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</si>
  <si>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</si>
  <si>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</si>
  <si>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</si>
  <si>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</si>
  <si>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</si>
  <si>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</si>
  <si>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</si>
  <si>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</si>
  <si>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</si>
  <si>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</si>
  <si>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</si>
  <si>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</si>
  <si>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</si>
  <si>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</si>
  <si>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</si>
  <si>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</si>
  <si>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</si>
  <si>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</si>
  <si>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</si>
  <si>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</si>
  <si>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</si>
  <si>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</si>
  <si>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</si>
  <si>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</si>
  <si>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</si>
  <si>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</si>
  <si>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</si>
  <si>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</si>
  <si>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</si>
  <si>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</si>
  <si>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</si>
  <si>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</si>
  <si>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</si>
  <si>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</si>
  <si>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</si>
  <si>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</si>
  <si>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</si>
  <si>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</si>
  <si>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</si>
  <si>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</si>
  <si>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</si>
  <si>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</si>
  <si>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</si>
  <si>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</si>
  <si>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</si>
  <si>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</si>
  <si>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</si>
  <si>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</si>
  <si>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</si>
  <si>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</si>
  <si>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</si>
  <si>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</si>
  <si>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</si>
  <si>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</si>
  <si>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</si>
  <si>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</si>
  <si>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</si>
  <si>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</si>
  <si>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</si>
  <si>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</si>
  <si>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</si>
  <si>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</si>
  <si>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</si>
  <si>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</si>
  <si>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</si>
  <si>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</si>
  <si>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</si>
  <si>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</si>
  <si>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</si>
  <si>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</si>
  <si>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</si>
  <si>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</si>
  <si>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</si>
  <si>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</si>
  <si>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</si>
  <si>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</si>
  <si>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</si>
  <si>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</si>
  <si>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</si>
  <si>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</si>
  <si>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</si>
  <si>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</si>
  <si>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</si>
  <si>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</si>
  <si>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</si>
  <si>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</si>
  <si>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</si>
  <si>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</si>
  <si>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</si>
  <si>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</si>
  <si>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</si>
  <si>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</si>
  <si>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</si>
  <si>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</si>
  <si>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</si>
  <si>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</si>
  <si>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</si>
  <si>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</si>
  <si>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</si>
  <si>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</si>
  <si>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</si>
  <si>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</si>
  <si>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</si>
  <si>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</si>
  <si>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</si>
  <si>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</si>
  <si>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</si>
  <si>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</si>
  <si>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</si>
  <si>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</si>
  <si>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</si>
  <si>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</si>
  <si>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</si>
  <si>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</si>
  <si>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</si>
  <si>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</si>
  <si>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</si>
  <si>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</si>
  <si>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</si>
  <si>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</si>
  <si>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</si>
  <si>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</si>
  <si>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</si>
  <si>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</si>
  <si>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</si>
  <si>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</si>
  <si>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</si>
  <si>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</si>
  <si>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</si>
  <si>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</si>
  <si>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</si>
  <si>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</si>
  <si>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</si>
  <si>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</si>
  <si>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</si>
  <si>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</si>
  <si>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</si>
  <si>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</si>
  <si>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</si>
  <si>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</si>
  <si>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</si>
  <si>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</si>
  <si>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</si>
  <si>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</si>
  <si>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</si>
  <si>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</si>
  <si>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</si>
  <si>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</si>
  <si>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</si>
  <si>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</si>
  <si>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</si>
  <si>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</si>
  <si>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</si>
  <si>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</si>
  <si>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</si>
  <si>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</si>
  <si>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</si>
  <si>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</si>
  <si>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</si>
  <si>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</si>
  <si>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</si>
  <si>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</si>
  <si>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</si>
  <si>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</si>
  <si>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</si>
  <si>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</si>
  <si>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</si>
  <si>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</si>
  <si>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</si>
  <si>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</si>
  <si>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</si>
  <si>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</si>
  <si>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</si>
  <si>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</si>
  <si>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</si>
  <si>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</si>
  <si>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</si>
  <si>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</si>
  <si>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</si>
  <si>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</si>
  <si>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</si>
  <si>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</si>
  <si>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</si>
  <si>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</si>
  <si>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</si>
  <si>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</si>
  <si>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</si>
  <si>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</si>
  <si>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</si>
  <si>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</si>
  <si>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</si>
  <si>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</si>
  <si>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</si>
  <si>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</si>
  <si>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</si>
  <si>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</si>
  <si>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</si>
  <si>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</si>
  <si>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</si>
  <si>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</si>
  <si>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</si>
  <si>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</si>
  <si>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</si>
  <si>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</si>
  <si>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</si>
  <si>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</si>
  <si>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</si>
  <si>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</si>
  <si>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</si>
  <si>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</si>
  <si>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</si>
  <si>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</si>
  <si>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</si>
  <si>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</si>
  <si>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</si>
  <si>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</si>
  <si>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</si>
  <si>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</si>
  <si>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</si>
  <si>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</si>
  <si>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</si>
  <si>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</si>
  <si>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</si>
  <si>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</si>
  <si>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</si>
  <si>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</si>
  <si>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</si>
  <si>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</si>
  <si>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</si>
  <si>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</si>
  <si>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</si>
  <si>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</si>
  <si>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</si>
  <si>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</si>
  <si>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</si>
  <si>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</si>
  <si>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</si>
  <si>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</si>
  <si>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</si>
  <si>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</si>
  <si>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</si>
  <si>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</si>
  <si>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</si>
  <si>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</si>
  <si>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</si>
  <si>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</si>
  <si>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</si>
  <si>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</si>
  <si>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</si>
  <si>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</si>
  <si>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</si>
  <si>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</si>
  <si>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</si>
  <si>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</si>
  <si>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</si>
  <si>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</si>
  <si>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</si>
  <si>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</si>
  <si>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</si>
  <si>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</si>
  <si>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</si>
  <si>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</si>
  <si>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</si>
  <si>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</si>
  <si>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</si>
  <si>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</si>
  <si>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</si>
  <si>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</si>
  <si>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</si>
  <si>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</si>
  <si>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</si>
  <si>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</si>
  <si>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</si>
  <si>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</si>
  <si>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</si>
  <si>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</si>
  <si>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</si>
  <si>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</si>
  <si>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</si>
  <si>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</si>
  <si>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</si>
  <si>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</si>
  <si>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</si>
  <si>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</si>
  <si>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</si>
  <si>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</si>
  <si>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</si>
  <si>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</si>
  <si>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</si>
  <si>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</si>
  <si>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</si>
  <si>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</si>
  <si>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</si>
  <si>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</si>
  <si>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</si>
  <si>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</si>
  <si>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</si>
  <si>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</si>
  <si>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</si>
  <si>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</si>
  <si>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</si>
  <si>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</si>
  <si>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</si>
  <si>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</si>
  <si>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</si>
  <si>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</si>
  <si>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</si>
  <si>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</si>
  <si>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</si>
  <si>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</si>
  <si>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</si>
  <si>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</si>
  <si>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</si>
  <si>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</si>
  <si>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</si>
  <si>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</si>
  <si>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</si>
  <si>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</si>
  <si>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</si>
  <si>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</si>
  <si>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</si>
  <si>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</si>
  <si>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</si>
  <si>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</si>
  <si>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</si>
  <si>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</si>
  <si>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</si>
  <si>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</si>
  <si>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</si>
  <si>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</si>
  <si>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</si>
  <si>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</si>
  <si>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</si>
  <si>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</si>
  <si>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</si>
  <si>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</si>
  <si>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</si>
  <si>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</si>
  <si>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</si>
  <si>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</si>
  <si>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</si>
  <si>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</si>
  <si>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</si>
  <si>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</si>
  <si>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</si>
  <si>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</si>
  <si>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</si>
  <si>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</si>
  <si>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</si>
  <si>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</si>
  <si>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</si>
  <si>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</si>
  <si>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</si>
  <si>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</si>
  <si>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</si>
  <si>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</si>
  <si>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</si>
  <si>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</si>
  <si>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</si>
  <si>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</si>
  <si>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</si>
  <si>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</si>
  <si>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</si>
  <si>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</si>
  <si>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</si>
  <si>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</si>
  <si>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</si>
  <si>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</si>
  <si>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</si>
  <si>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</si>
  <si>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</si>
  <si>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</si>
  <si>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</si>
  <si>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</si>
  <si>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</si>
  <si>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</si>
  <si>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</si>
  <si>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</si>
  <si>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</si>
  <si>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</si>
  <si>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</si>
  <si>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</si>
  <si>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</si>
  <si>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</si>
  <si>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</si>
  <si>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</si>
  <si>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</si>
  <si>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</si>
  <si>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</si>
  <si>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</si>
  <si>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</si>
  <si>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</si>
  <si>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</si>
  <si>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</si>
  <si>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</si>
  <si>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</si>
  <si>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</si>
  <si>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</si>
  <si>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</si>
  <si>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</si>
  <si>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</si>
  <si>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</si>
  <si>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</si>
  <si>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</si>
  <si>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</si>
  <si>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</si>
  <si>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</si>
  <si>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</si>
  <si>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</si>
  <si>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</si>
  <si>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</si>
  <si>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</si>
  <si>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</si>
  <si>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</si>
  <si>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</si>
  <si>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</si>
  <si>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</si>
  <si>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</si>
  <si>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</si>
  <si>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</si>
  <si>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</si>
  <si>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</si>
  <si>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</si>
  <si>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</si>
  <si>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</si>
  <si>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</si>
  <si>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</si>
  <si>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</si>
  <si>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</si>
  <si>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</si>
  <si>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</si>
  <si>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</si>
  <si>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</si>
  <si>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</si>
  <si>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</si>
  <si>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</si>
  <si>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</si>
  <si>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</si>
  <si>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</si>
  <si>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</si>
  <si>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</si>
  <si>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</si>
  <si>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</si>
  <si>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</si>
  <si>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</si>
  <si>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</si>
  <si>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</si>
  <si>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</si>
  <si>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</si>
  <si>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</si>
  <si>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</si>
  <si>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</si>
  <si>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</si>
  <si>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</si>
  <si>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</si>
  <si>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</si>
  <si>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</si>
  <si>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</si>
  <si>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</si>
  <si>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</si>
  <si>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</si>
  <si>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</si>
  <si>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</si>
  <si>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</si>
  <si>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</si>
  <si>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</si>
  <si>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</si>
  <si>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</si>
  <si>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</si>
  <si>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</si>
  <si>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</si>
  <si>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</si>
  <si>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</si>
  <si>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</si>
  <si>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</si>
  <si>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</si>
  <si>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</si>
  <si>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</si>
  <si>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</si>
  <si>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</si>
  <si>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</si>
  <si>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</si>
  <si>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</si>
  <si>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</si>
  <si>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</si>
  <si>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</si>
  <si>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</si>
  <si>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</si>
  <si>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</si>
  <si>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</si>
  <si>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</si>
  <si>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</si>
  <si>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</si>
  <si>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</si>
  <si>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</si>
  <si>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</si>
  <si>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</si>
  <si>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</si>
  <si>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</si>
  <si>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</si>
  <si>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</si>
  <si>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</si>
  <si>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</si>
  <si>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</si>
  <si>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</si>
  <si>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</si>
  <si>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</si>
  <si>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</si>
  <si>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</si>
  <si>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</si>
  <si>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</si>
  <si>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</si>
  <si>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</si>
  <si>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</si>
  <si>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</si>
  <si>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</si>
  <si>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</si>
  <si>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</si>
  <si>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</si>
  <si>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</si>
  <si>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</si>
  <si>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</si>
  <si>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</si>
  <si>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</si>
  <si>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</si>
  <si>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</si>
  <si>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</si>
  <si>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</si>
  <si>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</si>
  <si>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</si>
  <si>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</si>
  <si>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</si>
  <si>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</si>
  <si>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</si>
  <si>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</si>
  <si>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</si>
  <si>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</si>
  <si>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</si>
  <si>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</si>
  <si>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</si>
  <si>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</si>
  <si>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</si>
  <si>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</si>
  <si>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</si>
  <si>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</si>
  <si>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</si>
  <si>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</si>
  <si>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</si>
  <si>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</si>
  <si>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</si>
  <si>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</si>
  <si>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</si>
  <si>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</si>
  <si>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</si>
  <si>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</si>
  <si>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</si>
  <si>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</si>
  <si>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</si>
  <si>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</si>
  <si>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</si>
  <si>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</si>
  <si>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</si>
  <si>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</si>
  <si>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</si>
  <si>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</si>
  <si>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</si>
  <si>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</si>
  <si>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</si>
  <si>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</si>
  <si>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</si>
  <si>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</si>
  <si>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</si>
  <si>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</si>
  <si>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</si>
  <si>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</si>
  <si>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</si>
  <si>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</si>
  <si>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</si>
  <si>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</si>
  <si>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</si>
  <si>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</si>
  <si>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</si>
  <si>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</si>
  <si>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</si>
  <si>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</si>
  <si>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</si>
  <si>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</si>
  <si>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</si>
  <si>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</si>
  <si>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</si>
  <si>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</si>
  <si>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</si>
  <si>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</si>
  <si>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</si>
  <si>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</si>
  <si>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</si>
  <si>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</si>
  <si>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</si>
  <si>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</si>
  <si>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</si>
  <si>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</si>
  <si>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</si>
  <si>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</si>
  <si>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</si>
  <si>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</si>
  <si>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</si>
  <si>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</si>
  <si>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</si>
  <si>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</si>
  <si>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</si>
  <si>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</si>
  <si>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</si>
  <si>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</si>
  <si>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</si>
  <si>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</si>
  <si>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</si>
  <si>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</si>
  <si>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</si>
  <si>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</si>
  <si>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</si>
  <si>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</si>
  <si>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</si>
  <si>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</si>
  <si>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</si>
  <si>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</si>
  <si>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</si>
  <si>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</si>
  <si>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</si>
  <si>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</si>
  <si>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</si>
  <si>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</si>
  <si>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</si>
  <si>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</si>
  <si>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</si>
  <si>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</si>
  <si>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</si>
  <si>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</si>
  <si>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</si>
  <si>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</si>
  <si>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</si>
  <si>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</si>
  <si>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</si>
  <si>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</si>
  <si>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</si>
  <si>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</si>
  <si>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</si>
  <si>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</si>
  <si>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</si>
  <si>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</si>
  <si>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</si>
  <si>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</si>
  <si>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</si>
  <si>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</si>
  <si>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</si>
  <si>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</si>
  <si>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</si>
  <si>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</si>
  <si>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</si>
  <si>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</si>
  <si>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</si>
  <si>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</si>
  <si>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</si>
  <si>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</si>
  <si>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</si>
  <si>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</si>
  <si>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</si>
  <si>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</si>
  <si>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</si>
  <si>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</si>
  <si>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</si>
  <si>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</si>
  <si>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</si>
  <si>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</si>
  <si>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</si>
  <si>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</si>
  <si>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</si>
  <si>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</si>
  <si>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</si>
  <si>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</si>
  <si>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</si>
  <si>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</si>
  <si>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</si>
  <si>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</si>
  <si>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</si>
  <si>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</si>
  <si>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</si>
  <si>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</si>
  <si>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</si>
  <si>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</si>
  <si>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</si>
  <si>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</si>
  <si>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</si>
  <si>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</si>
  <si>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</si>
  <si>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</si>
  <si>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</si>
  <si>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</si>
  <si>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</si>
  <si>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</si>
  <si>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</si>
  <si>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</si>
  <si>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</si>
  <si>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</si>
  <si>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</si>
  <si>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</si>
  <si>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</si>
  <si>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</si>
  <si>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</si>
  <si>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</si>
  <si>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</si>
  <si>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</si>
  <si>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</si>
  <si>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</si>
  <si>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</si>
  <si>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</si>
  <si>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</si>
  <si>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</si>
  <si>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</si>
  <si>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</si>
  <si>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</si>
  <si>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</si>
  <si>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</si>
  <si>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</si>
  <si>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</si>
  <si>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</si>
  <si>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</si>
  <si>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</si>
  <si>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</si>
  <si>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</si>
  <si>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</si>
  <si>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</si>
  <si>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</si>
  <si>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</si>
  <si>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</si>
  <si>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</si>
  <si>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</si>
  <si>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</si>
  <si>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</si>
  <si>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</si>
  <si>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</si>
  <si>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</si>
  <si>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</si>
  <si>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</si>
  <si>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</si>
  <si>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</si>
  <si>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</si>
  <si>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</si>
  <si>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</si>
  <si>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</si>
  <si>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</si>
  <si>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</si>
  <si>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</si>
  <si>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</si>
  <si>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</si>
  <si>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</si>
  <si>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</si>
  <si>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</si>
  <si>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</si>
  <si>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</si>
  <si>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</si>
  <si>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</si>
  <si>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</si>
  <si>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</si>
  <si>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</si>
  <si>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</si>
  <si>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</si>
  <si>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</si>
  <si>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</si>
  <si>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</si>
  <si>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</si>
  <si>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</si>
  <si>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</si>
  <si>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</si>
  <si>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</si>
  <si>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</si>
  <si>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</si>
  <si>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</si>
  <si>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</si>
  <si>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</si>
  <si>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</si>
  <si>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</si>
  <si>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</si>
  <si>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</si>
  <si>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</si>
  <si>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</si>
  <si>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</si>
  <si>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</si>
  <si>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</si>
  <si>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</si>
  <si>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</si>
  <si>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</si>
  <si>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</si>
  <si>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</si>
  <si>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</si>
  <si>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</si>
  <si>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</si>
  <si>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</si>
  <si>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</si>
  <si>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</si>
  <si>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</si>
  <si>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</si>
  <si>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</si>
  <si>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</si>
  <si>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</si>
  <si>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</si>
  <si>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</si>
  <si>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</si>
  <si>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</si>
  <si>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</si>
  <si>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</si>
  <si>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</si>
  <si>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</si>
  <si>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</si>
  <si>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</si>
  <si>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</si>
  <si>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</si>
  <si>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</si>
  <si>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</si>
  <si>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</si>
  <si>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</si>
  <si>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</si>
  <si>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</si>
  <si>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</si>
  <si>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</si>
  <si>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</si>
  <si>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</si>
  <si>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</si>
  <si>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</si>
  <si>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</si>
  <si>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</si>
  <si>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</si>
  <si>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</si>
  <si>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</si>
  <si>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</si>
  <si>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</si>
  <si>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</si>
  <si>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</si>
  <si>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</si>
  <si>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</si>
  <si>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</si>
  <si>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</si>
  <si>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</si>
  <si>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</si>
  <si>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</si>
  <si>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</si>
  <si>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</si>
  <si>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</si>
  <si>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</si>
  <si>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</si>
  <si>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</si>
  <si>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</si>
  <si>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</si>
  <si>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</si>
  <si>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</si>
  <si>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</si>
  <si>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</si>
  <si>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</si>
  <si>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</si>
  <si>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</si>
  <si>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</si>
  <si>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</si>
  <si>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</si>
  <si>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</si>
  <si>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</si>
  <si>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</si>
  <si>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</si>
  <si>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</si>
  <si>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</si>
  <si>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</si>
  <si>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</si>
  <si>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</si>
  <si>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</si>
  <si>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</si>
  <si>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</si>
  <si>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</si>
  <si>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</si>
  <si>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</si>
  <si>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</si>
  <si>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</si>
  <si>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</si>
  <si>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</si>
  <si>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</si>
  <si>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</si>
  <si>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</si>
  <si>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</si>
  <si>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</si>
  <si>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</si>
  <si>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</si>
  <si>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</si>
  <si>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</si>
  <si>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</si>
  <si>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</si>
  <si>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</si>
  <si>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</si>
  <si>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</si>
  <si>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</si>
  <si>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</si>
  <si>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</si>
  <si>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</si>
  <si>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</si>
  <si>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</si>
  <si>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</si>
  <si>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</si>
  <si>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</si>
  <si>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</si>
  <si>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</si>
  <si>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</si>
  <si>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</si>
  <si>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</si>
  <si>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</si>
  <si>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</si>
  <si>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</si>
  <si>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</si>
  <si>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</si>
  <si>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</si>
  <si>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</si>
  <si>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</si>
  <si>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</si>
  <si>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</si>
  <si>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</si>
  <si>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</si>
  <si>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</si>
  <si>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</si>
  <si>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</si>
  <si>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</si>
  <si>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</si>
  <si>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</si>
  <si>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</si>
  <si>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</si>
  <si>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</si>
  <si>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</si>
  <si>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</si>
  <si>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</si>
  <si>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</si>
  <si>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</si>
  <si>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</si>
  <si>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</si>
  <si>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</si>
  <si>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</si>
  <si>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</si>
  <si>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</si>
  <si>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</si>
  <si>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</si>
  <si>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</si>
  <si>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</si>
  <si>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</si>
  <si>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</si>
  <si>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</si>
  <si>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</si>
  <si>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</si>
  <si>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</si>
  <si>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</si>
  <si>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</si>
  <si>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</si>
  <si>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</si>
  <si>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</si>
  <si>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</si>
  <si>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</si>
  <si>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</si>
  <si>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</si>
  <si>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</si>
  <si>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</si>
  <si>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</si>
  <si>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</si>
  <si>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</si>
  <si>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</si>
  <si>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</si>
  <si>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</si>
  <si>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</si>
  <si>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</si>
  <si>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</si>
  <si>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</si>
  <si>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</si>
  <si>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</si>
  <si>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</si>
  <si>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</si>
  <si>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</si>
  <si>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</si>
  <si>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</si>
  <si>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</si>
  <si>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</si>
  <si>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</si>
  <si>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</si>
  <si>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</si>
  <si>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</si>
  <si>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</si>
  <si>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</si>
  <si>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</si>
  <si>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</si>
  <si>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</si>
  <si>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</si>
  <si>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</si>
  <si>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</si>
  <si>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</si>
  <si>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</si>
  <si>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</si>
  <si>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</si>
  <si>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</si>
  <si>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</si>
  <si>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</si>
  <si>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</si>
  <si>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</si>
  <si>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</si>
  <si>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</si>
  <si>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</si>
  <si>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</si>
  <si>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</si>
  <si>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</si>
  <si>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</si>
  <si>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</si>
  <si>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</si>
  <si>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</si>
  <si>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</si>
  <si>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</si>
  <si>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</si>
  <si>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</si>
  <si>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</si>
  <si>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</si>
  <si>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</si>
  <si>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</si>
  <si>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</si>
  <si>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</si>
  <si>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</si>
  <si>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</si>
  <si>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</si>
  <si>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</si>
  <si>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</si>
  <si>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</si>
  <si>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</si>
  <si>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</si>
  <si>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</si>
  <si>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</si>
  <si>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</si>
  <si>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</si>
  <si>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</si>
  <si>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</si>
  <si>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</si>
  <si>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</si>
  <si>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</si>
  <si>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</si>
  <si>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</si>
  <si>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</si>
  <si>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</si>
  <si>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</si>
  <si>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</si>
  <si>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</si>
  <si>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</si>
  <si>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</si>
  <si>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</si>
  <si>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</si>
  <si>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</si>
  <si>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</si>
  <si>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</si>
  <si>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</si>
  <si>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</si>
  <si>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</si>
  <si>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</si>
  <si>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</si>
  <si>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</si>
  <si>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</si>
  <si>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</si>
  <si>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</si>
  <si>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</si>
  <si>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</si>
  <si>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</si>
  <si>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</si>
  <si>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</si>
  <si>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</si>
  <si>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</si>
  <si>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</si>
  <si>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</si>
  <si>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</si>
  <si>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</si>
  <si>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</si>
  <si>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</si>
  <si>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</si>
  <si>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</si>
  <si>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</si>
  <si>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</si>
  <si>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</si>
  <si>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</si>
  <si>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</si>
  <si>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</si>
  <si>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</si>
  <si>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</si>
  <si>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</si>
  <si>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</si>
  <si>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</si>
  <si>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</si>
  <si>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</si>
  <si>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</si>
  <si>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</si>
  <si>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</si>
  <si>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</si>
  <si>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</si>
  <si>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</si>
  <si>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</si>
  <si>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</si>
  <si>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</si>
  <si>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</si>
  <si>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</si>
  <si>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</si>
  <si>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</si>
  <si>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</si>
  <si>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</si>
  <si>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</si>
  <si>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</si>
  <si>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</si>
  <si>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</si>
  <si>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</si>
  <si>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</si>
  <si>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</si>
  <si>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</si>
  <si>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</si>
  <si>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</si>
  <si>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</si>
  <si>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</si>
  <si>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</si>
  <si>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</si>
  <si>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</si>
  <si>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</si>
  <si>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</si>
  <si>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</si>
  <si>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</si>
  <si>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</si>
  <si>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</si>
  <si>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</si>
  <si>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</si>
  <si>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</si>
  <si>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</si>
  <si>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</si>
  <si>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</si>
  <si>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</si>
  <si>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</si>
  <si>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</si>
  <si>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</si>
  <si>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</si>
  <si>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</si>
  <si>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</si>
  <si>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</si>
  <si>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</si>
  <si>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</si>
  <si>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</si>
  <si>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</si>
  <si>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</si>
  <si>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</si>
  <si>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</si>
  <si>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</si>
  <si>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</si>
  <si>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</si>
  <si>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</si>
  <si>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</si>
  <si>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</si>
  <si>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</si>
  <si>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</si>
  <si>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</si>
  <si>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</si>
  <si>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</si>
  <si>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</si>
  <si>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</si>
  <si>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</si>
  <si>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</si>
  <si>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</si>
  <si>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</si>
  <si>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</si>
  <si>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</si>
  <si>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</si>
  <si>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</si>
  <si>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</si>
  <si>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</si>
  <si>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</si>
  <si>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</si>
  <si>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</si>
  <si>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</si>
  <si>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</si>
  <si>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</si>
  <si>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</si>
  <si>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</si>
  <si>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</si>
  <si>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</si>
  <si>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</si>
  <si>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</si>
  <si>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</si>
  <si>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</si>
  <si>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</si>
  <si>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</si>
  <si>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</si>
  <si>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</si>
  <si>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</si>
  <si>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</si>
  <si>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</si>
  <si>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</si>
  <si>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</si>
  <si>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</si>
  <si>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</si>
  <si>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</si>
  <si>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</si>
  <si>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</si>
  <si>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</si>
  <si>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</si>
  <si>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</si>
  <si>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</si>
  <si>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</si>
  <si>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</si>
  <si>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</si>
  <si>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</si>
  <si>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</si>
  <si>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</si>
  <si>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</si>
  <si>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</si>
  <si>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</si>
  <si>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</si>
  <si>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</si>
  <si>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</si>
  <si>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</si>
  <si>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</si>
  <si>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</si>
  <si>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</si>
  <si>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</si>
  <si>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</si>
  <si>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</si>
  <si>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</si>
  <si>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</si>
  <si>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</si>
  <si>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</si>
  <si>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</si>
  <si>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</si>
  <si>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</si>
  <si>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</si>
  <si>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</si>
  <si>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</si>
  <si>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</si>
  <si>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</si>
  <si>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</si>
  <si>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</si>
  <si>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</si>
  <si>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</si>
  <si>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</si>
  <si>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</si>
  <si>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</si>
  <si>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</si>
  <si>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</si>
  <si>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</si>
  <si>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</si>
  <si>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</si>
  <si>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</si>
  <si>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</si>
  <si>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</si>
  <si>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</si>
  <si>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</si>
  <si>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</si>
  <si>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</si>
  <si>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</si>
  <si>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</si>
  <si>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</si>
  <si>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</si>
  <si>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</si>
  <si>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</si>
  <si>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</si>
  <si>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</si>
  <si>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</si>
  <si>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</si>
  <si>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</si>
  <si>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</si>
  <si>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</si>
  <si>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</si>
  <si>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</si>
  <si>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</si>
  <si>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</si>
  <si>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</si>
  <si>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</si>
  <si>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</si>
  <si>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</si>
  <si>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</si>
  <si>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</si>
  <si>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</si>
  <si>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</si>
  <si>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</si>
  <si>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</si>
  <si>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</si>
  <si>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</si>
  <si>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</si>
  <si>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</si>
  <si>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</si>
  <si>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</si>
  <si>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</si>
  <si>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</si>
  <si>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</si>
  <si>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</si>
  <si>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</si>
  <si>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</si>
  <si>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</si>
  <si>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</si>
  <si>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</si>
  <si>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</si>
  <si>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</si>
  <si>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</si>
  <si>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</si>
  <si>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</si>
  <si>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</si>
  <si>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</si>
  <si>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</si>
  <si>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</si>
  <si>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</si>
  <si>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</si>
  <si>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</si>
  <si>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</si>
  <si>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</si>
  <si>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</si>
  <si>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</si>
  <si>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</si>
  <si>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</si>
  <si>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</si>
  <si>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</si>
  <si>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</si>
  <si>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</si>
  <si>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</si>
  <si>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</si>
  <si>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</si>
  <si>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</si>
  <si>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</si>
  <si>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</si>
  <si>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</si>
  <si>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</si>
  <si>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</si>
  <si>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</si>
  <si>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</si>
  <si>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</si>
  <si>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</si>
  <si>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</si>
  <si>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</si>
  <si>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</si>
  <si>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</si>
  <si>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</si>
  <si>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</si>
  <si>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</si>
  <si>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</si>
  <si>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</si>
  <si>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</si>
  <si>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</si>
  <si>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</si>
  <si>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</si>
  <si>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</si>
  <si>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</si>
  <si>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</si>
  <si>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</si>
  <si>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</si>
  <si>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</si>
  <si>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</si>
  <si>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</si>
  <si>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</si>
  <si>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</si>
  <si>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</si>
  <si>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</si>
  <si>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</si>
  <si>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</si>
  <si>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</si>
  <si>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</si>
  <si>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</si>
  <si>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</si>
  <si>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</si>
  <si>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</si>
  <si>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</si>
  <si>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</si>
  <si>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</si>
  <si>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</si>
  <si>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</si>
  <si>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</si>
  <si>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</si>
  <si>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</si>
  <si>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</si>
  <si>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</si>
  <si>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</si>
  <si>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</si>
  <si>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</si>
  <si>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</si>
  <si>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</si>
  <si>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</si>
  <si>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</si>
  <si>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</si>
  <si>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</si>
  <si>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</si>
  <si>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</si>
  <si>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</si>
  <si>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</si>
  <si>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</si>
  <si>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</si>
  <si>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</si>
  <si>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</si>
  <si>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</si>
  <si>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</si>
  <si>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</si>
  <si>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</si>
  <si>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</si>
  <si>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</si>
  <si>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</si>
  <si>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</si>
  <si>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</si>
  <si>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</si>
  <si>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</si>
  <si>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</si>
  <si>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</si>
  <si>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</si>
  <si>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</si>
  <si>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</si>
  <si>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</si>
  <si>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</si>
  <si>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</si>
  <si>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</si>
  <si>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</si>
  <si>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</si>
  <si>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</si>
  <si>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</si>
  <si>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</si>
  <si>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</si>
  <si>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</si>
  <si>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</si>
  <si>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</si>
  <si>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</si>
  <si>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</si>
  <si>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</si>
  <si>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</si>
  <si>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</si>
  <si>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</si>
  <si>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</si>
  <si>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</si>
  <si>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</si>
  <si>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</si>
  <si>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</si>
  <si>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</si>
  <si>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</si>
  <si>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</si>
  <si>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</si>
  <si>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</si>
  <si>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</si>
  <si>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</si>
  <si>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</si>
  <si>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</si>
  <si>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</si>
  <si>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</si>
  <si>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</si>
  <si>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</si>
  <si>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</si>
  <si>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</si>
  <si>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</si>
  <si>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</si>
  <si>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</si>
  <si>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</si>
  <si>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</si>
  <si>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</si>
  <si>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</si>
  <si>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</si>
  <si>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</si>
  <si>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</si>
  <si>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</si>
  <si>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</si>
  <si>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</si>
  <si>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</si>
  <si>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</si>
  <si>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</si>
  <si>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</si>
  <si>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</si>
  <si>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</si>
  <si>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</si>
  <si>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</si>
  <si>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</si>
  <si>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</si>
  <si>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</si>
  <si>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</si>
  <si>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</si>
  <si>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</si>
  <si>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</si>
  <si>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</si>
  <si>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</si>
  <si>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</si>
  <si>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</si>
  <si>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</si>
  <si>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</si>
  <si>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</si>
  <si>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</si>
  <si>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</si>
  <si>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</si>
  <si>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</si>
  <si>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</si>
  <si>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</si>
  <si>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</si>
  <si>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</si>
  <si>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</si>
  <si>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</si>
  <si>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</si>
  <si>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</si>
  <si>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</si>
  <si>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</si>
  <si>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</si>
  <si>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</si>
  <si>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</si>
  <si>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</si>
  <si>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</si>
  <si>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</si>
  <si>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</si>
  <si>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</si>
  <si>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</si>
  <si>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</si>
  <si>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</si>
  <si>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</si>
  <si>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</si>
  <si>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</si>
  <si>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</si>
  <si>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</si>
  <si>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</si>
  <si>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</si>
  <si>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</si>
  <si>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</si>
  <si>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</si>
  <si>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</si>
  <si>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</si>
  <si>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</si>
  <si>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</si>
  <si>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</si>
  <si>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</si>
  <si>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</si>
  <si>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</si>
  <si>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</si>
  <si>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</si>
  <si>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</si>
  <si>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</si>
  <si>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</si>
  <si>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</si>
  <si>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</si>
  <si>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</si>
  <si>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</si>
  <si>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</si>
  <si>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</si>
  <si>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</si>
  <si>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</si>
  <si>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</si>
  <si>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</si>
  <si>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</si>
  <si>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</si>
  <si>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</si>
  <si>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</si>
  <si>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</si>
  <si>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</si>
  <si>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</si>
  <si>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</si>
  <si>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</si>
  <si>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</si>
  <si>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</si>
  <si>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</si>
  <si>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</si>
  <si>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</si>
  <si>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</si>
  <si>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</si>
  <si>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</si>
  <si>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</si>
  <si>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</si>
  <si>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</si>
  <si>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</si>
  <si>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</si>
  <si>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</si>
  <si>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</si>
  <si>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</si>
  <si>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</si>
  <si>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</si>
  <si>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</si>
  <si>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</si>
  <si>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</si>
  <si>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</si>
  <si>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</si>
  <si>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</si>
  <si>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</si>
  <si>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</si>
  <si>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</si>
  <si>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</si>
  <si>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</si>
  <si>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</si>
  <si>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</si>
  <si>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</si>
  <si>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</si>
  <si>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</si>
  <si>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</si>
  <si>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</si>
  <si>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</si>
  <si>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</si>
  <si>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</si>
  <si>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</si>
  <si>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</si>
  <si>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</si>
  <si>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</si>
  <si>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</si>
  <si>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</si>
  <si>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</si>
  <si>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</si>
  <si>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</si>
  <si>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</si>
  <si>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</si>
  <si>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</si>
  <si>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</si>
  <si>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</si>
  <si>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</si>
  <si>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</si>
  <si>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</si>
  <si>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</si>
  <si>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</si>
  <si>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</si>
  <si>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</si>
  <si>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</si>
  <si>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</si>
  <si>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</si>
  <si>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</si>
  <si>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</si>
  <si>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</si>
  <si>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</si>
  <si>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</si>
  <si>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</si>
  <si>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</si>
  <si>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</si>
  <si>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</si>
  <si>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</si>
  <si>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</si>
  <si>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</si>
  <si>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</si>
  <si>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</si>
  <si>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</si>
  <si>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</si>
  <si>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</si>
  <si>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</si>
  <si>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</si>
  <si>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</si>
  <si>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</si>
  <si>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</si>
  <si>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</si>
  <si>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</si>
  <si>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</si>
  <si>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</si>
  <si>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</si>
  <si>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</si>
  <si>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</si>
  <si>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</si>
  <si>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</si>
  <si>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</si>
  <si>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</si>
  <si>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</si>
  <si>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</si>
  <si>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</si>
  <si>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</si>
  <si>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</si>
  <si>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</si>
  <si>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</si>
  <si>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</si>
  <si>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</si>
  <si>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</si>
  <si>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</si>
  <si>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</si>
  <si>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</si>
  <si>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</si>
  <si>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</si>
  <si>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</si>
  <si>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</si>
  <si>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</si>
  <si>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</si>
  <si>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</si>
  <si>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</si>
  <si>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</si>
  <si>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</si>
  <si>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</si>
  <si>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</si>
  <si>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</si>
  <si>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</si>
  <si>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</si>
  <si>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</si>
  <si>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</si>
  <si>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</si>
  <si>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</si>
  <si>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</si>
  <si>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</si>
  <si>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</si>
  <si>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</si>
  <si>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</si>
  <si>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</si>
  <si>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</si>
  <si>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</si>
  <si>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</si>
  <si>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</si>
  <si>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</si>
  <si>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</si>
  <si>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</si>
  <si>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</si>
  <si>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</si>
  <si>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</si>
  <si>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</si>
  <si>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</si>
  <si>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</si>
  <si>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</si>
  <si>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</si>
  <si>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</si>
  <si>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</si>
  <si>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</si>
  <si>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</si>
  <si>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</si>
  <si>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</si>
  <si>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</si>
  <si>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</si>
  <si>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</si>
  <si>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</si>
  <si>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</si>
  <si>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</si>
  <si>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</si>
  <si>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</si>
  <si>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</si>
  <si>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</si>
  <si>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</si>
  <si>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</si>
  <si>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</si>
  <si>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</si>
  <si>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</si>
  <si>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</si>
  <si>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</si>
  <si>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</si>
  <si>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</si>
  <si>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</si>
  <si>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</si>
  <si>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</si>
  <si>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</si>
  <si>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</si>
  <si>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</si>
  <si>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</si>
  <si>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</si>
  <si>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</si>
  <si>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</si>
  <si>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</si>
  <si>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</si>
  <si>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</si>
  <si>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</si>
  <si>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</si>
  <si>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</si>
  <si>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</si>
  <si>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</si>
  <si>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</si>
  <si>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</si>
  <si>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</si>
  <si>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</si>
  <si>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</si>
  <si>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</si>
  <si>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</si>
  <si>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</si>
  <si>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</si>
  <si>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</si>
  <si>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</si>
  <si>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</si>
  <si>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</si>
  <si>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</si>
  <si>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</si>
  <si>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</si>
  <si>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</si>
  <si>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</si>
  <si>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</si>
  <si>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</si>
  <si>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</si>
  <si>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</si>
  <si>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</si>
  <si>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</si>
  <si>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</si>
  <si>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</si>
  <si>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</si>
  <si>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</si>
  <si>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</si>
  <si>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</si>
  <si>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</si>
  <si>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</si>
  <si>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</si>
  <si>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</si>
  <si>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</si>
  <si>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</si>
  <si>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</si>
  <si>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</si>
  <si>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</si>
  <si>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</si>
  <si>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</si>
  <si>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</si>
  <si>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</si>
  <si>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</si>
  <si>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</si>
  <si>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</si>
  <si>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</si>
  <si>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</si>
  <si>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</si>
  <si>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</si>
  <si>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</si>
  <si>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</si>
  <si>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</si>
  <si>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</si>
  <si>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</si>
  <si>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</si>
  <si>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</si>
  <si>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</si>
  <si>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</si>
  <si>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</si>
  <si>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</si>
  <si>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</si>
  <si>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</si>
  <si>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</si>
  <si>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</si>
  <si>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</si>
  <si>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</si>
  <si>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</si>
  <si>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</si>
  <si>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</si>
  <si>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</si>
  <si>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</si>
  <si>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</si>
  <si>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</si>
  <si>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</si>
  <si>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</si>
  <si>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</si>
  <si>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</si>
  <si>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</si>
  <si>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</si>
  <si>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</si>
  <si>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</si>
  <si>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</si>
  <si>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</si>
  <si>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</si>
  <si>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</si>
  <si>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</si>
  <si>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</si>
  <si>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</si>
  <si>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</si>
  <si>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</si>
  <si>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</si>
  <si>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</si>
  <si>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</si>
  <si>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</si>
  <si>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</si>
  <si>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</si>
  <si>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</si>
  <si>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</si>
  <si>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</si>
  <si>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</si>
  <si>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</si>
  <si>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</si>
  <si>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</si>
  <si>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</si>
  <si>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</si>
  <si>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</si>
  <si>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</si>
  <si>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</si>
  <si>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</si>
  <si>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</si>
  <si>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</si>
  <si>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</si>
  <si>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</si>
  <si>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</si>
  <si>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</si>
  <si>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</si>
  <si>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</si>
  <si>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</si>
  <si>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</si>
  <si>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</si>
  <si>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</si>
  <si>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</si>
  <si>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</si>
  <si>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</si>
  <si>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</si>
  <si>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</si>
  <si>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</si>
  <si>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</si>
  <si>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</si>
  <si>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</si>
  <si>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</si>
  <si>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</si>
  <si>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</si>
  <si>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</si>
  <si>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</si>
  <si>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</si>
  <si>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</si>
  <si>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</si>
  <si>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</si>
  <si>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</si>
  <si>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</si>
  <si>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</si>
  <si>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</si>
  <si>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</si>
  <si>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</si>
  <si>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</si>
  <si>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</si>
  <si>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</si>
  <si>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</si>
  <si>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</si>
  <si>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</si>
  <si>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</si>
  <si>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</si>
  <si>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</si>
  <si>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</si>
  <si>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</si>
  <si>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</si>
  <si>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</si>
  <si>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</si>
  <si>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</si>
  <si>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</si>
  <si>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</si>
  <si>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</si>
  <si>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</si>
  <si>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</si>
  <si>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</si>
  <si>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</si>
  <si>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</si>
  <si>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</si>
  <si>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</si>
  <si>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</si>
  <si>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</si>
  <si>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</si>
  <si>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</si>
  <si>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</si>
  <si>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</si>
  <si>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</si>
  <si>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</si>
  <si>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</si>
  <si>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</si>
  <si>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</si>
  <si>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</si>
  <si>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</si>
  <si>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</si>
  <si>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</si>
  <si>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</si>
  <si>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</si>
  <si>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</si>
  <si>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</si>
  <si>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</si>
  <si>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</si>
  <si>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</si>
  <si>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</si>
  <si>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</si>
  <si>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</si>
  <si>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</si>
  <si>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</si>
  <si>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</si>
  <si>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</si>
  <si>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</si>
  <si>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</si>
  <si>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</si>
  <si>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</si>
  <si>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</si>
  <si>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</si>
  <si>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</si>
  <si>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</si>
  <si>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</si>
  <si>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</si>
  <si>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</si>
  <si>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</si>
  <si>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</si>
  <si>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</si>
  <si>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</si>
  <si>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</si>
  <si>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</si>
  <si>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</si>
  <si>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</si>
  <si>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</si>
  <si>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</si>
  <si>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</si>
  <si>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</si>
  <si>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</si>
  <si>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</si>
  <si>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</si>
  <si>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</si>
  <si>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</si>
  <si>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</si>
  <si>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</si>
  <si>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</si>
  <si>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</si>
  <si>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</si>
  <si>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</si>
  <si>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</si>
  <si>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</si>
  <si>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</si>
  <si>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</si>
  <si>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</si>
  <si>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</si>
  <si>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</si>
  <si>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</si>
  <si>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</si>
  <si>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</si>
  <si>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</si>
  <si>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</si>
  <si>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</si>
  <si>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</si>
  <si>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</si>
  <si>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</si>
  <si>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</si>
  <si>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</si>
  <si>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</si>
  <si>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</si>
  <si>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</si>
  <si>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</si>
  <si>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</si>
  <si>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</si>
  <si>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</si>
  <si>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</si>
  <si>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</si>
  <si>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</si>
  <si>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</si>
  <si>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</si>
  <si>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</si>
  <si>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</si>
  <si>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</si>
  <si>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</si>
  <si>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</si>
  <si>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</si>
  <si>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</si>
  <si>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</si>
  <si>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</si>
  <si>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</si>
  <si>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</si>
  <si>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</si>
  <si>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</si>
  <si>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</si>
  <si>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</si>
  <si>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</si>
  <si>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</si>
  <si>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</si>
  <si>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</si>
  <si>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</si>
  <si>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</si>
  <si>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</si>
  <si>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</si>
  <si>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</si>
  <si>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</si>
  <si>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</si>
  <si>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</si>
  <si>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</si>
  <si>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</si>
  <si>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</si>
  <si>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</si>
  <si>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</si>
  <si>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</si>
  <si>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</si>
  <si>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</si>
  <si>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</si>
  <si>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</si>
  <si>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</si>
  <si>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</si>
  <si>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</si>
  <si>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</si>
  <si>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</si>
  <si>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</si>
  <si>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</si>
  <si>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</si>
  <si>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</si>
  <si>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</si>
  <si>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</si>
  <si>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</si>
  <si>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</si>
  <si>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</si>
  <si>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</si>
  <si>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</si>
  <si>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</si>
  <si>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</si>
  <si>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</si>
  <si>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</si>
  <si>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</si>
  <si>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</si>
  <si>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</si>
  <si>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</si>
  <si>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</si>
  <si>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</si>
  <si>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</si>
  <si>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</si>
  <si>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</si>
  <si>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</si>
  <si>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</si>
  <si>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</si>
  <si>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</si>
  <si>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</si>
  <si>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</si>
  <si>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</si>
  <si>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</si>
  <si>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</si>
  <si>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</si>
  <si>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</si>
  <si>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</si>
  <si>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</si>
  <si>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</si>
  <si>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</si>
  <si>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</si>
  <si>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</si>
  <si>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</si>
  <si>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</si>
  <si>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</si>
  <si>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</si>
  <si>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</si>
  <si>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</si>
  <si>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</si>
  <si>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</si>
  <si>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</si>
  <si>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</si>
  <si>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</si>
  <si>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</si>
  <si>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</si>
  <si>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</si>
  <si>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</si>
  <si>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</si>
  <si>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</si>
  <si>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</si>
  <si>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</si>
  <si>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</si>
  <si>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</si>
  <si>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</si>
  <si>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</si>
  <si>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</si>
  <si>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</si>
  <si>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</si>
  <si>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</si>
  <si>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</si>
  <si>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</si>
  <si>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</si>
  <si>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</si>
  <si>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</si>
  <si>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</si>
  <si>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</si>
  <si>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</si>
  <si>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</si>
  <si>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</si>
  <si>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</si>
  <si>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</si>
  <si>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</si>
  <si>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</si>
  <si>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</si>
  <si>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</si>
  <si>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</si>
  <si>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</si>
  <si>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</si>
  <si>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</si>
  <si>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</si>
  <si>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</si>
  <si>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</si>
  <si>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</si>
  <si>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</si>
  <si>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</si>
  <si>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</si>
  <si>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</si>
  <si>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</si>
  <si>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</si>
  <si>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</si>
  <si>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</si>
  <si>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</si>
  <si>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</si>
  <si>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</si>
  <si>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</si>
  <si>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</si>
  <si>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</si>
  <si>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</si>
  <si>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</si>
  <si>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</si>
  <si>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</si>
  <si>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</si>
  <si>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</si>
  <si>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</si>
  <si>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</si>
  <si>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</si>
  <si>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</si>
  <si>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</si>
  <si>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</si>
  <si>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</si>
  <si>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</si>
  <si>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</si>
  <si>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</si>
  <si>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</si>
  <si>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</si>
  <si>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</si>
  <si>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</si>
  <si>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</si>
  <si>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</si>
  <si>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</si>
  <si>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</si>
  <si>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</si>
  <si>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</si>
  <si>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</si>
  <si>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</si>
  <si>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</si>
  <si>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</si>
  <si>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</si>
  <si>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</si>
  <si>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</si>
  <si>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</si>
  <si>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</si>
  <si>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</si>
  <si>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</si>
  <si>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</si>
  <si>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</si>
  <si>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</si>
  <si>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</si>
  <si>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</si>
  <si>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</si>
  <si>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</si>
  <si>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</si>
  <si>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</si>
  <si>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</si>
  <si>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</si>
  <si>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</si>
  <si>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</si>
  <si>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</si>
  <si>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</si>
  <si>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</si>
  <si>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</si>
  <si>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</si>
  <si>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</si>
  <si>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</si>
  <si>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</si>
  <si>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</si>
  <si>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</si>
  <si>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</si>
  <si>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</si>
  <si>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</si>
  <si>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</si>
  <si>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</si>
  <si>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</si>
  <si>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</si>
  <si>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</si>
  <si>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</si>
  <si>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</si>
  <si>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</si>
  <si>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</si>
  <si>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</si>
  <si>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</si>
  <si>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</si>
  <si>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</si>
  <si>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</si>
  <si>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</si>
  <si>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</si>
  <si>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</si>
  <si>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</si>
  <si>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</si>
  <si>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</si>
  <si>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</si>
  <si>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</si>
  <si>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</si>
  <si>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</si>
  <si>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</si>
  <si>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</si>
  <si>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</si>
  <si>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</si>
  <si>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</si>
  <si>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</si>
  <si>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</si>
  <si>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</si>
  <si>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</si>
  <si>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</si>
  <si>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</si>
  <si>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</si>
  <si>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</si>
  <si>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</si>
  <si>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</si>
  <si>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</si>
  <si>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</si>
  <si>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</si>
  <si>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</si>
  <si>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</si>
  <si>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</si>
  <si>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</si>
  <si>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</si>
  <si>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</si>
  <si>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</si>
  <si>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</si>
  <si>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</si>
  <si>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</si>
  <si>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</si>
  <si>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</si>
  <si>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</si>
  <si>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</si>
  <si>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</si>
  <si>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</si>
  <si>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</si>
  <si>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</si>
  <si>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</si>
  <si>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</si>
  <si>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</si>
  <si>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</si>
  <si>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</si>
  <si>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</si>
  <si>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</si>
  <si>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</si>
  <si>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</si>
  <si>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</si>
  <si>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</si>
  <si>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</si>
  <si>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</si>
  <si>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</si>
  <si>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</si>
  <si>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</si>
  <si>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</si>
  <si>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</si>
  <si>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</si>
  <si>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</si>
  <si>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</si>
  <si>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</si>
  <si>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</si>
  <si>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</si>
  <si>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</si>
  <si>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</si>
  <si>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</si>
  <si>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</si>
  <si>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</si>
  <si>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</si>
  <si>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</si>
  <si>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</si>
  <si>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</si>
  <si>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</si>
  <si>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</si>
  <si>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</si>
  <si>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</si>
  <si>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</si>
  <si>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</si>
  <si>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</si>
  <si>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</si>
  <si>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</si>
  <si>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</si>
  <si>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</si>
  <si>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</si>
  <si>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</si>
  <si>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</si>
  <si>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</si>
  <si>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</si>
  <si>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</si>
  <si>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</si>
  <si>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</si>
  <si>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</si>
  <si>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</si>
  <si>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</si>
  <si>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</si>
  <si>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</si>
  <si>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</si>
  <si>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</si>
  <si>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</si>
  <si>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</si>
  <si>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</si>
  <si>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</si>
  <si>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</si>
  <si>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</si>
  <si>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</si>
  <si>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</si>
  <si>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</si>
  <si>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</si>
  <si>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</si>
  <si>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</si>
  <si>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</si>
  <si>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</si>
  <si>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</si>
  <si>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</si>
  <si>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</si>
  <si>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</si>
  <si>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</si>
  <si>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</si>
  <si>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</si>
  <si>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</si>
  <si>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</si>
  <si>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</si>
  <si>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</si>
  <si>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</si>
  <si>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</si>
  <si>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</si>
  <si>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</si>
  <si>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</si>
  <si>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</si>
  <si>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</si>
  <si>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</si>
  <si>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</si>
  <si>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</si>
  <si>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</si>
  <si>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</si>
  <si>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</si>
  <si>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</si>
  <si>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</si>
  <si>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</si>
  <si>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</si>
  <si>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</si>
  <si>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</si>
  <si>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</si>
  <si>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</si>
  <si>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</si>
  <si>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</si>
  <si>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</si>
  <si>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</si>
  <si>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</si>
  <si>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</si>
  <si>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</si>
  <si>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</si>
  <si>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</si>
  <si>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</si>
  <si>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</si>
  <si>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</si>
  <si>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</si>
  <si>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</si>
  <si>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</si>
  <si>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</si>
  <si>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</si>
  <si>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</si>
  <si>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</si>
  <si>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</si>
  <si>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</si>
  <si>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</si>
  <si>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</si>
  <si>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</si>
  <si>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</si>
  <si>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</si>
  <si>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</si>
  <si>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</si>
  <si>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</si>
  <si>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</si>
  <si>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</si>
  <si>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</si>
  <si>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</si>
  <si>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</si>
  <si>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</si>
  <si>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</si>
  <si>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</si>
  <si>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</si>
  <si>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</si>
  <si>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</si>
  <si>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</si>
  <si>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</si>
  <si>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</si>
  <si>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</si>
  <si>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</si>
  <si>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</si>
  <si>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</si>
  <si>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</si>
  <si>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</si>
  <si>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</si>
  <si>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</si>
  <si>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</si>
  <si>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</si>
  <si>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</si>
  <si>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</si>
  <si>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</si>
  <si>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</si>
  <si>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</si>
  <si>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</si>
  <si>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</si>
  <si>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</si>
  <si>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</si>
  <si>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</si>
  <si>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</si>
  <si>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</si>
  <si>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</si>
  <si>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</si>
  <si>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</si>
  <si>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</si>
  <si>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</si>
  <si>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</si>
  <si>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</si>
  <si>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</si>
  <si>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</si>
  <si>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</si>
  <si>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</si>
  <si>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</si>
  <si>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</si>
  <si>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</si>
  <si>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</si>
  <si>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</si>
  <si>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</si>
  <si>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</si>
  <si>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</si>
  <si>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</si>
  <si>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</si>
  <si>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</si>
  <si>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</si>
  <si>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</si>
  <si>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</si>
  <si>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</si>
  <si>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</si>
  <si>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</si>
  <si>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</si>
  <si>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</si>
  <si>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</si>
  <si>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</si>
  <si>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</si>
  <si>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</si>
  <si>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</si>
  <si>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</si>
  <si>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</si>
  <si>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</si>
  <si>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</si>
  <si>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</si>
  <si>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</si>
  <si>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</si>
  <si>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</si>
  <si>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</si>
  <si>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</si>
  <si>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</si>
  <si>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</si>
  <si>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</si>
  <si>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</si>
  <si>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</si>
  <si>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</si>
  <si>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</si>
  <si>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</si>
  <si>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</si>
  <si>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</si>
  <si>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</si>
  <si>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</si>
  <si>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</si>
  <si>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</si>
  <si>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</si>
  <si>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</si>
  <si>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</si>
  <si>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</si>
  <si>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</si>
  <si>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</si>
  <si>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</si>
  <si>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</si>
  <si>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</si>
  <si>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</si>
  <si>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</si>
  <si>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</si>
  <si>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</si>
  <si>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</si>
  <si>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</si>
  <si>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</si>
  <si>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</si>
  <si>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</si>
  <si>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</si>
  <si>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</si>
  <si>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</si>
  <si>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</si>
  <si>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</si>
  <si>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</si>
  <si>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</si>
  <si>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</si>
  <si>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</si>
  <si>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</si>
  <si>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</si>
  <si>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</si>
  <si>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</si>
  <si>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</si>
  <si>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</si>
  <si>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</si>
  <si>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</si>
  <si>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</si>
  <si>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</si>
  <si>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</si>
  <si>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</si>
  <si>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</si>
  <si>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</si>
  <si>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</si>
  <si>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</si>
  <si>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</si>
  <si>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</si>
  <si>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</si>
  <si>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</si>
  <si>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</si>
  <si>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</si>
  <si>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</si>
  <si>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</si>
  <si>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</si>
  <si>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</si>
  <si>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</si>
  <si>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</si>
  <si>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</si>
  <si>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</si>
  <si>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</si>
  <si>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</si>
  <si>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</si>
  <si>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</si>
  <si>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</si>
  <si>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</si>
  <si>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</si>
  <si>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</si>
  <si>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</si>
  <si>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</si>
  <si>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</si>
  <si>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</si>
  <si>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</si>
  <si>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</si>
  <si>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</si>
  <si>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</si>
  <si>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</si>
  <si>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</si>
  <si>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</si>
  <si>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</si>
  <si>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</si>
  <si>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</si>
  <si>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</si>
  <si>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</si>
  <si>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</si>
  <si>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</si>
  <si>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</si>
  <si>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</si>
  <si>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</si>
  <si>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</si>
  <si>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</si>
  <si>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</si>
  <si>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</si>
  <si>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</si>
  <si>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</si>
  <si>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</si>
  <si>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</si>
  <si>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</si>
  <si>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</si>
  <si>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</si>
  <si>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</si>
  <si>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</si>
  <si>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</si>
  <si>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</si>
  <si>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</si>
  <si>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</si>
  <si>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</si>
  <si>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</si>
  <si>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</si>
  <si>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</si>
  <si>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</si>
  <si>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</si>
  <si>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</si>
  <si>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</si>
  <si>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</si>
  <si>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</si>
  <si>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</si>
  <si>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</si>
  <si>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</si>
  <si>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</si>
  <si>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</si>
  <si>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</si>
  <si>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</si>
  <si>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</si>
  <si>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</si>
  <si>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</si>
  <si>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</si>
  <si>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</si>
  <si>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</si>
  <si>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</si>
  <si>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</si>
  <si>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</si>
  <si>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</si>
  <si>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</si>
  <si>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</si>
  <si>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</si>
  <si>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</si>
  <si>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</si>
  <si>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</si>
  <si>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</si>
  <si>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</si>
  <si>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</si>
  <si>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</si>
  <si>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</si>
  <si>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</si>
  <si>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</si>
  <si>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</si>
  <si>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</si>
  <si>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</si>
  <si>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</si>
  <si>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</si>
  <si>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</si>
  <si>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</si>
  <si>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</si>
  <si>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</si>
  <si>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</si>
  <si>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</si>
  <si>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</si>
  <si>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</si>
  <si>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</si>
  <si>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</si>
  <si>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</si>
  <si>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</si>
  <si>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</si>
  <si>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</si>
  <si>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</si>
  <si>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</si>
  <si>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</si>
  <si>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</si>
  <si>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</si>
  <si>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</si>
  <si>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</si>
  <si>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</si>
  <si>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</si>
  <si>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</si>
  <si>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</si>
  <si>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</si>
  <si>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</si>
  <si>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</si>
  <si>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</si>
  <si>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</si>
  <si>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</si>
  <si>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</si>
  <si>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</si>
  <si>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</si>
  <si>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</si>
  <si>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</si>
  <si>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</si>
  <si>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</si>
  <si>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</si>
  <si>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</si>
  <si>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</si>
  <si>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</si>
  <si>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</si>
  <si>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</si>
  <si>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</si>
  <si>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</si>
  <si>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</si>
  <si>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</si>
  <si>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</si>
  <si>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</si>
  <si>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</si>
  <si>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</si>
  <si>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</si>
  <si>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</si>
  <si>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</si>
  <si>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</si>
  <si>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</si>
  <si>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</si>
  <si>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</si>
  <si>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</si>
  <si>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</si>
  <si>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</si>
  <si>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</si>
  <si>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</si>
  <si>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</si>
  <si>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</si>
  <si>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</si>
  <si>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</si>
  <si>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</si>
  <si>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</si>
  <si>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</si>
  <si>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</si>
  <si>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</si>
  <si>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</si>
  <si>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</si>
  <si>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</si>
  <si>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</si>
  <si>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</si>
  <si>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</si>
  <si>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</si>
  <si>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</si>
  <si>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</si>
  <si>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</si>
  <si>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</si>
  <si>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</si>
  <si>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</si>
  <si>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</si>
  <si>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</si>
  <si>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</si>
  <si>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</si>
  <si>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</si>
  <si>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</si>
  <si>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</si>
  <si>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</si>
  <si>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</si>
  <si>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</si>
  <si>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</si>
  <si>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</si>
  <si>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</si>
  <si>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</si>
  <si>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</si>
  <si>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</si>
  <si>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</si>
  <si>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</si>
  <si>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</si>
  <si>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</si>
  <si>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</si>
  <si>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</si>
  <si>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</si>
  <si>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</si>
  <si>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</si>
  <si>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</si>
  <si>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</si>
  <si>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</si>
  <si>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</si>
  <si>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</si>
  <si>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</si>
  <si>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</si>
  <si>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</si>
  <si>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</si>
  <si>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</si>
  <si>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</si>
  <si>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</si>
  <si>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</si>
  <si>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</si>
  <si>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</si>
  <si>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</si>
  <si>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</si>
  <si>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</si>
  <si>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</si>
  <si>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</si>
  <si>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</si>
  <si>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</si>
  <si>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</si>
  <si>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</si>
  <si>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</si>
  <si>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</si>
  <si>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</si>
  <si>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</si>
  <si>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</si>
  <si>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</si>
  <si>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</si>
  <si>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</si>
  <si>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</si>
  <si>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</si>
  <si>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</si>
  <si>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</si>
  <si>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</si>
  <si>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</si>
  <si>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</si>
  <si>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</si>
  <si>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</si>
  <si>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</si>
  <si>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</si>
  <si>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</si>
  <si>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</si>
  <si>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</si>
  <si>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</si>
  <si>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</si>
  <si>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</si>
  <si>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</si>
  <si>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</si>
  <si>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</si>
  <si>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</si>
  <si>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</si>
  <si>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</si>
  <si>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</si>
  <si>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</si>
  <si>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</si>
  <si>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</si>
  <si>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</si>
  <si>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</si>
  <si>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</si>
  <si>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</si>
  <si>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</si>
  <si>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</si>
  <si>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</si>
  <si>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</si>
  <si>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</si>
  <si>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</si>
  <si>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</si>
  <si>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</si>
  <si>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</si>
  <si>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</si>
  <si>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</si>
  <si>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</si>
  <si>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</si>
  <si>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</si>
  <si>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</si>
  <si>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</si>
  <si>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</si>
  <si>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</si>
  <si>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</si>
  <si>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</si>
  <si>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</si>
  <si>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</si>
  <si>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</si>
  <si>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</si>
  <si>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</si>
  <si>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</si>
  <si>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</si>
  <si>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</si>
  <si>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</si>
  <si>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</si>
  <si>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</si>
  <si>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</si>
  <si>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</si>
  <si>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</si>
  <si>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</si>
  <si>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</si>
  <si>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</si>
  <si>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</si>
  <si>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</si>
  <si>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</si>
  <si>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</si>
  <si>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</si>
  <si>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</si>
  <si>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</si>
  <si>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</si>
  <si>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</si>
  <si>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</si>
  <si>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</si>
  <si>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</si>
  <si>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</si>
  <si>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</si>
  <si>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</si>
  <si>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</si>
  <si>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</si>
  <si>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</si>
  <si>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</si>
  <si>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</si>
  <si>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</si>
  <si>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</si>
  <si>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</si>
  <si>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</si>
  <si>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</si>
  <si>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</si>
  <si>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</si>
  <si>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</si>
  <si>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</si>
  <si>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</si>
  <si>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</si>
  <si>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</si>
  <si>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</si>
  <si>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</si>
  <si>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</si>
  <si>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</si>
  <si>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</si>
  <si>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</si>
  <si>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</si>
  <si>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</si>
  <si>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</si>
  <si>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</si>
  <si>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</si>
  <si>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</si>
  <si>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</si>
  <si>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</si>
  <si>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</si>
  <si>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</si>
  <si>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</si>
  <si>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</si>
  <si>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</si>
  <si>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</si>
  <si>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</si>
  <si>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</si>
  <si>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</si>
  <si>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</si>
  <si>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</si>
  <si>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</si>
  <si>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</si>
  <si>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</si>
  <si>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</si>
  <si>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</si>
  <si>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</si>
  <si>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</si>
  <si>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</si>
  <si>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</si>
  <si>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</si>
  <si>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</si>
  <si>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</si>
  <si>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</si>
  <si>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</si>
  <si>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</si>
  <si>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</si>
  <si>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</si>
  <si>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</si>
  <si>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</si>
  <si>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</si>
  <si>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</si>
  <si>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</si>
  <si>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</si>
  <si>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</si>
  <si>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</si>
  <si>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</si>
  <si>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</si>
  <si>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</si>
  <si>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</si>
  <si>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</si>
  <si>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</si>
  <si>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</si>
  <si>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</si>
  <si>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</si>
  <si>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</si>
  <si>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</si>
  <si>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</si>
  <si>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</si>
  <si>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</si>
  <si>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</si>
  <si>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</si>
  <si>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</si>
  <si>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</si>
  <si>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</si>
  <si>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</si>
  <si>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</si>
  <si>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</si>
  <si>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</si>
  <si>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</si>
  <si>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</si>
  <si>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</si>
  <si>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</si>
  <si>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</si>
  <si>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</si>
  <si>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</si>
  <si>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</si>
  <si>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</si>
  <si>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</si>
  <si>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</si>
  <si>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</si>
  <si>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</si>
  <si>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</si>
  <si>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</si>
  <si>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</si>
  <si>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</si>
  <si>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</si>
  <si>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</si>
  <si>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</si>
  <si>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</si>
  <si>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</si>
  <si>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</si>
  <si>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</si>
  <si>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</si>
  <si>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</si>
  <si>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</si>
  <si>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</si>
  <si>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</si>
  <si>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</si>
  <si>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</si>
  <si>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</si>
  <si>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</si>
  <si>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</si>
  <si>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</si>
  <si>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</si>
  <si>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</si>
  <si>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</si>
  <si>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</si>
  <si>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</si>
  <si>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</si>
  <si>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</si>
  <si>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</si>
  <si>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</si>
  <si>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</si>
  <si>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</si>
  <si>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</si>
  <si>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</si>
  <si>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</si>
  <si>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</si>
  <si>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</si>
  <si>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</si>
  <si>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</si>
  <si>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</si>
  <si>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</si>
  <si>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</si>
  <si>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</si>
  <si>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</si>
  <si>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</si>
  <si>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</si>
  <si>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</si>
  <si>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</si>
  <si>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</si>
  <si>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</si>
  <si>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</si>
  <si>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</si>
  <si>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</si>
  <si>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</si>
  <si>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</si>
  <si>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</si>
  <si>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</si>
  <si>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</si>
  <si>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</si>
  <si>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</si>
  <si>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</si>
  <si>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</si>
  <si>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</si>
  <si>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</si>
  <si>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</si>
  <si>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</si>
  <si>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</si>
  <si>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</si>
  <si>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</si>
  <si>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</si>
  <si>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</si>
  <si>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</si>
  <si>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</si>
  <si>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</si>
  <si>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</si>
  <si>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</si>
  <si>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</si>
  <si>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</si>
  <si>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</si>
  <si>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</si>
  <si>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</si>
  <si>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</si>
  <si>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</si>
  <si>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</si>
  <si>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</si>
  <si>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</si>
  <si>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</si>
  <si>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</si>
  <si>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</si>
  <si>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</si>
  <si>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</si>
  <si>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</si>
  <si>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</si>
  <si>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</si>
  <si>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</si>
  <si>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</si>
  <si>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</si>
  <si>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</si>
  <si>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</si>
  <si>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</si>
  <si>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</si>
  <si>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</si>
  <si>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</si>
  <si>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</si>
  <si>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</si>
  <si>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</si>
  <si>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</si>
  <si>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</si>
  <si>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</si>
  <si>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</si>
  <si>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</si>
  <si>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</si>
  <si>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</si>
  <si>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</si>
  <si>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</si>
  <si>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</si>
  <si>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</si>
  <si>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</si>
  <si>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</si>
  <si>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</si>
  <si>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</si>
  <si>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</si>
  <si>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</si>
  <si>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</si>
  <si>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</si>
  <si>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</si>
  <si>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</si>
  <si>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</si>
  <si>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</si>
  <si>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</si>
  <si>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</si>
  <si>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</si>
  <si>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</si>
  <si>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</si>
  <si>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</si>
  <si>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</si>
  <si>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</si>
  <si>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</si>
  <si>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</si>
  <si>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</si>
  <si>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</si>
  <si>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</si>
  <si>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</si>
  <si>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</si>
  <si>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</si>
  <si>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</si>
  <si>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</si>
  <si>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</si>
  <si>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</si>
  <si>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</si>
  <si>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</si>
  <si>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</si>
  <si>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</si>
  <si>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</si>
  <si>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</si>
  <si>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</si>
  <si>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</si>
  <si>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</si>
  <si>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</si>
  <si>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</si>
  <si>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</si>
  <si>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</si>
  <si>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</si>
  <si>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</si>
  <si>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</si>
  <si>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</si>
  <si>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</si>
  <si>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</si>
  <si>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</si>
  <si>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</si>
  <si>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</si>
  <si>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</si>
  <si>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</si>
  <si>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</si>
  <si>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</si>
  <si>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</si>
  <si>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</si>
  <si>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</si>
  <si>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</si>
  <si>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</si>
  <si>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</si>
  <si>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</si>
  <si>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</si>
  <si>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</si>
  <si>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</si>
  <si>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</si>
  <si>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</si>
  <si>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</si>
  <si>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</si>
  <si>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</si>
  <si>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</si>
  <si>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</si>
  <si>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</si>
  <si>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</si>
  <si>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</si>
  <si>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</si>
  <si>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</si>
  <si>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</si>
  <si>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</si>
  <si>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</si>
  <si>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</si>
  <si>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</si>
  <si>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</si>
  <si>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</si>
  <si>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</si>
  <si>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</si>
  <si>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</si>
  <si>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</si>
  <si>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</si>
  <si>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</si>
  <si>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</si>
  <si>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</si>
  <si>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</si>
  <si>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</si>
  <si>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</si>
  <si>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</si>
  <si>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</si>
  <si>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</si>
  <si>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</si>
  <si>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</si>
  <si>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</si>
  <si>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</si>
  <si>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</si>
  <si>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</si>
  <si>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</si>
  <si>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</si>
  <si>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</si>
  <si>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</si>
  <si>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</si>
  <si>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</si>
  <si>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</si>
  <si>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</si>
  <si>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</si>
  <si>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</si>
  <si>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</si>
  <si>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</si>
  <si>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</si>
  <si>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</si>
  <si>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</si>
  <si>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</si>
  <si>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</si>
  <si>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</si>
  <si>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</si>
  <si>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</si>
  <si>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</si>
  <si>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</si>
  <si>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</si>
  <si>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</si>
  <si>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</si>
  <si>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</si>
  <si>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</si>
  <si>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</si>
  <si>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</si>
  <si>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</si>
  <si>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</si>
  <si>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</si>
  <si>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</si>
  <si>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</si>
  <si>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</si>
  <si>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</si>
  <si>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</si>
  <si>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</si>
  <si>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</si>
  <si>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</si>
  <si>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</si>
  <si>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</si>
  <si>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</si>
  <si>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</si>
  <si>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</si>
  <si>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</si>
  <si>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</si>
  <si>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</si>
  <si>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</si>
  <si>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</si>
  <si>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</si>
  <si>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</si>
  <si>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</si>
  <si>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</si>
  <si>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</si>
  <si>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</si>
  <si>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</si>
  <si>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</si>
  <si>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</si>
  <si>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</si>
  <si>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</si>
  <si>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</si>
  <si>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</si>
  <si>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</si>
  <si>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</si>
  <si>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</si>
  <si>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</si>
  <si>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</si>
  <si>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</si>
  <si>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</si>
  <si>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</si>
  <si>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</si>
  <si>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</si>
  <si>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</si>
  <si>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</si>
  <si>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</si>
  <si>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</si>
  <si>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</si>
  <si>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</si>
  <si>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</si>
  <si>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</si>
  <si>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</si>
  <si>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</si>
  <si>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</si>
  <si>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</si>
  <si>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</si>
  <si>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</si>
  <si>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</si>
  <si>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</si>
  <si>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</si>
  <si>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</si>
  <si>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</si>
  <si>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</si>
  <si>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</si>
  <si>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</si>
  <si>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</si>
  <si>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</si>
  <si>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</si>
  <si>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</si>
  <si>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</si>
  <si>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</si>
  <si>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</si>
  <si>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</si>
  <si>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</si>
  <si>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</si>
  <si>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</si>
  <si>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</si>
  <si>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</si>
  <si>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</si>
  <si>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</si>
  <si>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</si>
  <si>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</si>
  <si>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</si>
  <si>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</si>
  <si>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</si>
  <si>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</si>
  <si>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</si>
  <si>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</si>
  <si>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</si>
  <si>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</si>
  <si>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</si>
  <si>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</si>
  <si>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</si>
  <si>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</si>
  <si>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</si>
  <si>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</si>
  <si>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</si>
  <si>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</si>
  <si>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</si>
  <si>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</si>
  <si>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</si>
  <si>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</si>
  <si>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</si>
  <si>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</si>
  <si>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</si>
  <si>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</si>
  <si>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</si>
  <si>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</si>
  <si>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</si>
  <si>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</si>
  <si>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</si>
  <si>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</si>
  <si>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</si>
  <si>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</si>
  <si>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</si>
  <si>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</si>
  <si>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</si>
  <si>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</si>
  <si>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</si>
  <si>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</si>
  <si>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</si>
  <si>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</si>
  <si>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</si>
  <si>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</si>
  <si>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</si>
  <si>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</si>
  <si>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</si>
  <si>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</si>
  <si>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</si>
  <si>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</si>
  <si>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</si>
  <si>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</si>
  <si>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</si>
  <si>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</si>
  <si>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</si>
  <si>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</si>
  <si>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</si>
  <si>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</si>
  <si>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</si>
  <si>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</si>
  <si>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</si>
  <si>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</si>
  <si>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</si>
  <si>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</si>
  <si>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</si>
  <si>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</si>
  <si>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</si>
  <si>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</si>
  <si>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</si>
  <si>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</si>
  <si>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</si>
  <si>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</si>
  <si>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</si>
  <si>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</si>
  <si>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</si>
  <si>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</si>
  <si>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</si>
  <si>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</si>
  <si>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</si>
  <si>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</si>
  <si>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</si>
  <si>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</si>
  <si>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</si>
  <si>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</si>
  <si>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</si>
  <si>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</si>
  <si>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</si>
  <si>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</si>
  <si>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</si>
  <si>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</si>
  <si>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</si>
  <si>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</si>
  <si>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</si>
  <si>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</si>
  <si>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</si>
  <si>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</si>
  <si>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</si>
  <si>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</si>
  <si>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</si>
  <si>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</si>
  <si>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</si>
  <si>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</si>
  <si>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</si>
  <si>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</si>
  <si>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</si>
  <si>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</si>
  <si>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</si>
  <si>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</si>
  <si>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</si>
  <si>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</si>
  <si>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</si>
  <si>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</si>
  <si>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</si>
  <si>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</si>
  <si>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</si>
  <si>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</si>
  <si>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</si>
  <si>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</si>
  <si>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</si>
  <si>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</si>
  <si>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</si>
  <si>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</si>
  <si>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</si>
  <si>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</si>
  <si>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</si>
  <si>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</si>
  <si>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</si>
  <si>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</si>
  <si>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</si>
  <si>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</si>
  <si>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</si>
  <si>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</si>
  <si>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</si>
  <si>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</si>
  <si>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</si>
  <si>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</si>
  <si>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</si>
  <si>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</si>
  <si>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</si>
  <si>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</si>
  <si>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</si>
  <si>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</si>
  <si>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</si>
  <si>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</si>
  <si>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</si>
  <si>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</si>
  <si>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</si>
  <si>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</si>
  <si>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</si>
  <si>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</si>
  <si>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</si>
  <si>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</si>
  <si>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</si>
  <si>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</si>
  <si>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</si>
  <si>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</si>
  <si>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</si>
  <si>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</si>
  <si>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</si>
  <si>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</si>
  <si>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</si>
  <si>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</si>
  <si>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</si>
  <si>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</si>
  <si>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</si>
  <si>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</si>
  <si>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</si>
  <si>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</si>
  <si>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</si>
  <si>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</si>
  <si>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</si>
  <si>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</si>
  <si>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</si>
  <si>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</si>
  <si>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</si>
  <si>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</si>
  <si>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</si>
  <si>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</si>
  <si>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</si>
  <si>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</si>
  <si>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</si>
  <si>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</si>
  <si>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</si>
  <si>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</si>
  <si>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</si>
  <si>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</si>
  <si>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</si>
  <si>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</si>
  <si>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</si>
  <si>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</si>
  <si>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</si>
  <si>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</si>
  <si>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</si>
  <si>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</si>
  <si>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</si>
  <si>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</si>
  <si>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</si>
  <si>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</si>
  <si>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</si>
  <si>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</si>
  <si>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</si>
  <si>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</si>
  <si>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</si>
  <si>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</si>
  <si>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</si>
  <si>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</si>
  <si>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</si>
  <si>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</si>
  <si>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</si>
  <si>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</si>
  <si>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</si>
  <si>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</si>
  <si>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</si>
  <si>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</si>
  <si>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</si>
  <si>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</si>
  <si>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</si>
  <si>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</si>
  <si>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</si>
  <si>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</si>
  <si>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</si>
  <si>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</si>
  <si>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</si>
  <si>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</si>
  <si>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</si>
  <si>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</si>
  <si>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</si>
  <si>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</si>
  <si>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</si>
  <si>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</si>
  <si>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</si>
  <si>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</si>
  <si>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</si>
  <si>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</si>
  <si>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</si>
  <si>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</si>
  <si>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</si>
  <si>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</si>
  <si>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</si>
  <si>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</si>
  <si>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</si>
  <si>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</si>
  <si>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</si>
  <si>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</si>
  <si>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</si>
  <si>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</si>
  <si>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</si>
  <si>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</si>
  <si>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</si>
  <si>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</si>
  <si>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</si>
  <si>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</si>
  <si>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</si>
  <si>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</si>
  <si>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</si>
  <si>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</si>
  <si>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</si>
  <si>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</si>
  <si>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</si>
  <si>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</si>
  <si>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</si>
  <si>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</si>
  <si>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</si>
  <si>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</si>
  <si>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</si>
  <si>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</si>
  <si>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</si>
  <si>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</si>
  <si>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</si>
  <si>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</si>
  <si>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</si>
  <si>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</si>
  <si>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</si>
  <si>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</si>
  <si>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</si>
  <si>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</si>
  <si>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</si>
  <si>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</si>
  <si>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</si>
  <si>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</si>
  <si>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</si>
  <si>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</si>
  <si>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</si>
  <si>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</si>
  <si>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</si>
  <si>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</si>
  <si>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</si>
  <si>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</si>
  <si>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</si>
  <si>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</si>
  <si>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</si>
  <si>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</si>
  <si>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</si>
  <si>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</si>
  <si>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</si>
  <si>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</si>
  <si>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</si>
  <si>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</si>
  <si>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</si>
  <si>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</si>
  <si>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</si>
  <si>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</si>
  <si>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</si>
  <si>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</si>
  <si>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</si>
  <si>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</si>
  <si>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</si>
  <si>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</si>
  <si>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</si>
  <si>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</si>
  <si>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</si>
  <si>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</si>
  <si>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</si>
  <si>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</si>
  <si>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</si>
  <si>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</si>
  <si>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</si>
  <si>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</si>
  <si>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</si>
  <si>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</si>
  <si>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</si>
  <si>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</si>
  <si>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</si>
  <si>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</si>
  <si>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</si>
  <si>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</si>
  <si>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</si>
  <si>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</si>
  <si>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</si>
  <si>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</si>
  <si>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</si>
  <si>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</si>
  <si>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</si>
  <si>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</si>
  <si>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</si>
  <si>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</si>
  <si>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</si>
  <si>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</si>
  <si>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</si>
  <si>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</si>
  <si>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</si>
  <si>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</si>
  <si>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</si>
  <si>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</si>
  <si>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</si>
  <si>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</si>
  <si>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</si>
  <si>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</si>
  <si>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</si>
  <si>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</si>
  <si>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</si>
  <si>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</si>
  <si>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</si>
  <si>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</si>
  <si>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</si>
  <si>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</si>
  <si>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</si>
  <si>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</si>
  <si>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</si>
  <si>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</si>
  <si>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</si>
  <si>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</si>
  <si>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</si>
  <si>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</si>
  <si>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</si>
  <si>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</si>
  <si>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</si>
  <si>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</si>
  <si>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</si>
  <si>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</si>
  <si>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</si>
  <si>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</si>
  <si>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</si>
  <si>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</si>
  <si>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</si>
  <si>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</si>
  <si>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</si>
  <si>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</si>
  <si>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</si>
  <si>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</si>
  <si>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</si>
  <si>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</si>
  <si>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</si>
  <si>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</si>
  <si>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</si>
  <si>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</si>
  <si>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</si>
  <si>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</si>
  <si>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</si>
  <si>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</si>
  <si>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</si>
  <si>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</si>
  <si>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</si>
  <si>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</si>
  <si>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</si>
  <si>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</si>
  <si>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</si>
  <si>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</si>
  <si>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</si>
  <si>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</si>
  <si>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</si>
  <si>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</si>
  <si>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</si>
  <si>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</si>
  <si>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</si>
  <si>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</si>
  <si>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</si>
  <si>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</si>
  <si>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</si>
  <si>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</si>
  <si>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</si>
  <si>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</si>
  <si>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</si>
  <si>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</si>
  <si>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</si>
  <si>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</si>
  <si>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</si>
  <si>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</si>
  <si>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</si>
  <si>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</si>
  <si>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</si>
  <si>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</si>
  <si>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</si>
  <si>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</si>
  <si>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</si>
  <si>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</si>
  <si>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</si>
  <si>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</si>
  <si>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</si>
  <si>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</si>
  <si>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</si>
  <si>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</si>
  <si>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</si>
  <si>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</si>
  <si>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</si>
  <si>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</si>
  <si>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</si>
  <si>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</si>
  <si>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</si>
  <si>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</si>
  <si>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</si>
  <si>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</si>
  <si>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</si>
  <si>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</si>
  <si>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</si>
  <si>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</si>
  <si>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</si>
  <si>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</si>
  <si>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</si>
  <si>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</si>
  <si>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</si>
  <si>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</si>
  <si>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</si>
  <si>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</si>
  <si>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</si>
  <si>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</si>
  <si>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</si>
  <si>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</si>
  <si>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</si>
  <si>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</si>
  <si>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</si>
  <si>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</si>
  <si>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</si>
  <si>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</si>
  <si>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</si>
  <si>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</si>
  <si>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</si>
  <si>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</si>
  <si>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</si>
  <si>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</si>
  <si>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</si>
  <si>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</si>
  <si>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</si>
  <si>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</si>
  <si>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</si>
  <si>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</si>
  <si>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</si>
  <si>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</si>
  <si>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</si>
  <si>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</si>
  <si>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</si>
  <si>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</si>
  <si>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</si>
  <si>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</si>
  <si>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</si>
  <si>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</si>
  <si>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</si>
  <si>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</si>
  <si>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</si>
  <si>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</si>
  <si>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</si>
  <si>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</si>
  <si>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</si>
  <si>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</si>
  <si>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</si>
  <si>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</si>
  <si>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</si>
  <si>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</si>
  <si>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</si>
  <si>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</si>
  <si>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</si>
  <si>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</si>
  <si>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</si>
  <si>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</si>
  <si>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</si>
  <si>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</si>
  <si>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</si>
  <si>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</si>
  <si>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</si>
  <si>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</si>
  <si>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</si>
  <si>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</si>
  <si>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</si>
  <si>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</si>
  <si>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</si>
  <si>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</si>
  <si>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</si>
  <si>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</si>
  <si>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</si>
  <si>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</si>
  <si>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</si>
  <si>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</si>
  <si>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</si>
  <si>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</si>
  <si>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</si>
  <si>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</si>
  <si>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</si>
  <si>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</si>
  <si>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</si>
  <si>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</si>
  <si>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</si>
  <si>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</si>
  <si>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</si>
  <si>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</si>
  <si>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</si>
  <si>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</si>
  <si>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</si>
  <si>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</si>
  <si>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</si>
  <si>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</si>
  <si>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</si>
  <si>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</si>
  <si>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</si>
  <si>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</si>
  <si>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</si>
  <si>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</si>
  <si>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</si>
  <si>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</si>
  <si>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</si>
  <si>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</si>
  <si>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</si>
  <si>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</si>
  <si>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</si>
  <si>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</si>
  <si>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</si>
  <si>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</si>
  <si>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</si>
  <si>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</si>
  <si>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</si>
  <si>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</si>
  <si>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</si>
  <si>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</si>
  <si>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</si>
  <si>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</si>
  <si>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</si>
  <si>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</si>
  <si>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</si>
  <si>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</si>
  <si>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</si>
  <si>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</si>
  <si>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</si>
  <si>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</si>
  <si>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</si>
  <si>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</si>
  <si>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</si>
  <si>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</si>
  <si>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</si>
  <si>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</si>
  <si>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</si>
  <si>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</si>
  <si>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</si>
  <si>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</si>
  <si>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</si>
  <si>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</si>
  <si>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</si>
  <si>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</si>
  <si>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</si>
  <si>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</si>
  <si>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</si>
  <si>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</si>
  <si>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</si>
  <si>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</si>
  <si>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</si>
  <si>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</si>
  <si>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</si>
  <si>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</si>
  <si>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</si>
  <si>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</si>
  <si>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</si>
  <si>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</si>
  <si>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</si>
  <si>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</si>
  <si>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</si>
  <si>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</si>
  <si>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</si>
  <si>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</si>
  <si>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</si>
  <si>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</si>
  <si>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</si>
  <si>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</si>
  <si>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</si>
  <si>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</si>
  <si>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</si>
  <si>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</si>
  <si>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</si>
  <si>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</si>
  <si>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</si>
  <si>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</si>
  <si>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</si>
  <si>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</si>
  <si>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</si>
  <si>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</si>
  <si>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</si>
  <si>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</si>
  <si>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</si>
  <si>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</si>
  <si>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</si>
  <si>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</si>
  <si>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</si>
  <si>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</si>
  <si>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</si>
  <si>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</si>
  <si>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</si>
  <si>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</si>
  <si>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</si>
  <si>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</si>
  <si>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</si>
  <si>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</si>
  <si>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</si>
  <si>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</si>
  <si>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</si>
  <si>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</si>
  <si>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</si>
  <si>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</si>
  <si>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</si>
  <si>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</si>
  <si>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</si>
  <si>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</si>
  <si>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</si>
  <si>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</si>
  <si>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</si>
  <si>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</si>
  <si>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</si>
  <si>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</si>
  <si>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</si>
  <si>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</si>
  <si>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</si>
  <si>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</si>
  <si>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</si>
  <si>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</si>
  <si>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</si>
  <si>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</si>
  <si>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</si>
  <si>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</si>
  <si>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</si>
  <si>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</si>
  <si>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</si>
  <si>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</si>
  <si>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</si>
  <si>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</si>
  <si>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</si>
  <si>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</si>
  <si>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</si>
  <si>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</si>
  <si>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</si>
  <si>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</si>
  <si>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</si>
  <si>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</si>
  <si>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</si>
  <si>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</si>
  <si>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</si>
  <si>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</si>
  <si>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</si>
  <si>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</si>
  <si>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</si>
  <si>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</si>
  <si>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</si>
  <si>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</si>
  <si>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</si>
  <si>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</si>
  <si>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</si>
  <si>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</si>
  <si>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</si>
  <si>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</si>
  <si>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</si>
  <si>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</si>
  <si>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</si>
  <si>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</si>
  <si>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</si>
  <si>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</si>
  <si>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</si>
  <si>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</si>
  <si>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</si>
  <si>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</si>
  <si>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</si>
  <si>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</si>
  <si>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</si>
  <si>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</si>
  <si>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</si>
  <si>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</si>
  <si>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</si>
  <si>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</si>
  <si>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</si>
  <si>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</si>
  <si>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</si>
  <si>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</si>
  <si>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</si>
  <si>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</si>
  <si>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</si>
  <si>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</si>
  <si>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</si>
  <si>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</si>
  <si>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</si>
  <si>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</si>
  <si>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</si>
  <si>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</si>
  <si>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</si>
  <si>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</si>
  <si>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</si>
  <si>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</si>
  <si>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</si>
  <si>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</si>
  <si>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</si>
  <si>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</si>
  <si>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</si>
  <si>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</si>
  <si>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</si>
  <si>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</si>
  <si>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</si>
  <si>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</si>
  <si>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</si>
  <si>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</si>
  <si>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</si>
  <si>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</si>
  <si>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</si>
  <si>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</si>
  <si>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</si>
  <si>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</si>
  <si>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</si>
  <si>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</si>
  <si>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</si>
  <si>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</si>
  <si>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</si>
  <si>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</si>
  <si>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</si>
  <si>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</si>
  <si>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</si>
  <si>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</si>
  <si>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</si>
  <si>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</si>
  <si>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</si>
  <si>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</si>
  <si>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</si>
  <si>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</si>
  <si>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</si>
  <si>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</si>
  <si>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</si>
  <si>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</si>
  <si>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</si>
  <si>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</si>
  <si>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</si>
  <si>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</si>
  <si>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</si>
  <si>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</si>
  <si>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</si>
  <si>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</si>
  <si>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</si>
  <si>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</si>
  <si>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</si>
  <si>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</si>
  <si>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</si>
  <si>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</si>
  <si>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</si>
  <si>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</si>
  <si>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</si>
  <si>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</si>
  <si>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</si>
  <si>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</si>
  <si>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</si>
  <si>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</si>
  <si>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</si>
  <si>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</si>
  <si>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</si>
  <si>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</si>
  <si>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</si>
  <si>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</si>
  <si>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</si>
  <si>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</si>
  <si>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</si>
  <si>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</si>
  <si>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</si>
  <si>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</si>
  <si>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</si>
  <si>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</si>
  <si>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</si>
  <si>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</si>
  <si>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</si>
  <si>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</si>
  <si>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</si>
  <si>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</si>
  <si>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</si>
  <si>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</si>
  <si>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</si>
  <si>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</si>
  <si>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</si>
  <si>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</si>
  <si>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</si>
  <si>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</si>
  <si>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</si>
  <si>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</si>
  <si>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</si>
  <si>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</si>
  <si>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</si>
  <si>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</si>
  <si>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</si>
  <si>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</si>
  <si>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</si>
  <si>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</si>
  <si>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</si>
  <si>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</si>
  <si>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</si>
  <si>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</si>
  <si>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</si>
  <si>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</si>
  <si>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</si>
  <si>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</si>
  <si>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</si>
  <si>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</si>
  <si>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</si>
  <si>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</si>
  <si>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</si>
  <si>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</si>
  <si>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</si>
  <si>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</si>
  <si>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</si>
  <si>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</si>
  <si>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</si>
  <si>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</si>
  <si>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</si>
  <si>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</si>
  <si>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</si>
  <si>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</si>
  <si>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</si>
  <si>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</si>
  <si>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</si>
  <si>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</si>
  <si>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</si>
  <si>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</si>
  <si>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</si>
  <si>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</si>
  <si>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</si>
  <si>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</si>
  <si>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</si>
  <si>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</si>
  <si>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</si>
  <si>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</si>
  <si>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</si>
  <si>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</si>
  <si>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</si>
  <si>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</si>
  <si>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</si>
  <si>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</si>
  <si>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</si>
  <si>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</si>
  <si>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</si>
  <si>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</si>
  <si>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</si>
  <si>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</si>
  <si>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</si>
  <si>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</si>
  <si>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</si>
  <si>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</si>
  <si>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</si>
  <si>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</si>
  <si>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</si>
  <si>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</si>
  <si>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</si>
  <si>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</si>
  <si>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</si>
  <si>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</si>
  <si>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</si>
  <si>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</si>
  <si>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</si>
  <si>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</si>
  <si>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</si>
  <si>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</si>
  <si>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</si>
  <si>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</si>
  <si>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</si>
  <si>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</si>
  <si>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</si>
  <si>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</si>
  <si>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</si>
  <si>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</si>
  <si>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</si>
  <si>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</si>
  <si>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</si>
  <si>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</si>
  <si>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</si>
  <si>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</si>
  <si>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</si>
  <si>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</si>
  <si>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</si>
  <si>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</si>
  <si>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</si>
  <si>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</si>
  <si>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</si>
  <si>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</si>
  <si>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</si>
  <si>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</si>
  <si>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</si>
  <si>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</si>
  <si>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</si>
  <si>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</si>
  <si>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</si>
  <si>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</si>
  <si>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</si>
  <si>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</si>
  <si>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</si>
  <si>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</si>
  <si>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</si>
  <si>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</si>
  <si>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</si>
  <si>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</si>
  <si>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</si>
  <si>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</si>
  <si>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</si>
  <si>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</si>
  <si>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</si>
  <si>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</si>
  <si>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</si>
  <si>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</si>
  <si>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</si>
  <si>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</si>
  <si>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</si>
  <si>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</si>
  <si>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</si>
  <si>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</si>
  <si>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</si>
  <si>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</si>
  <si>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</si>
  <si>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</si>
  <si>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</si>
  <si>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</si>
  <si>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</si>
  <si>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</si>
  <si>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</si>
  <si>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</si>
  <si>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</si>
  <si>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</si>
  <si>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</si>
  <si>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</si>
  <si>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</si>
  <si>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</si>
  <si>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</si>
  <si>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</si>
  <si>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</si>
  <si>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</si>
  <si>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</si>
  <si>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</si>
  <si>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</si>
  <si>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</si>
  <si>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</si>
  <si>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</si>
  <si>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</si>
  <si>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</si>
  <si>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</si>
  <si>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</si>
  <si>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</si>
  <si>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</si>
  <si>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</si>
  <si>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</si>
  <si>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</si>
  <si>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</si>
  <si>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</si>
  <si>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</si>
  <si>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</si>
  <si>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</si>
  <si>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</si>
  <si>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</si>
  <si>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</si>
  <si>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</si>
  <si>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</si>
  <si>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</si>
  <si>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</si>
  <si>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</si>
  <si>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</si>
  <si>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</si>
  <si>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</si>
  <si>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</si>
  <si>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</si>
  <si>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</si>
  <si>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</si>
  <si>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</si>
  <si>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</si>
  <si>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</si>
  <si>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</si>
  <si>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</si>
  <si>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</si>
  <si>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</si>
  <si>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</si>
  <si>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</si>
  <si>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</si>
  <si>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</si>
  <si>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</si>
  <si>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</si>
  <si>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</si>
  <si>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</si>
  <si>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</si>
  <si>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</si>
  <si>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</si>
  <si>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</si>
  <si>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</si>
  <si>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</si>
  <si>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</si>
  <si>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</si>
  <si>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</si>
  <si>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</si>
  <si>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</si>
  <si>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</si>
  <si>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</si>
  <si>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</si>
  <si>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</si>
  <si>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</si>
  <si>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</si>
  <si>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</si>
  <si>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</si>
  <si>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</si>
  <si>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</si>
  <si>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</si>
  <si>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</si>
  <si>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</si>
  <si>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</si>
  <si>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</si>
  <si>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</si>
  <si>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</si>
  <si>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</si>
  <si>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</si>
  <si>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</si>
  <si>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</si>
  <si>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</si>
  <si>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</si>
  <si>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</si>
  <si>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</si>
  <si>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</si>
  <si>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</si>
  <si>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</si>
  <si>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</si>
  <si>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</si>
  <si>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</si>
  <si>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</si>
  <si>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</si>
  <si>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</si>
  <si>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</si>
  <si>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</si>
  <si>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</si>
  <si>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</si>
  <si>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</si>
  <si>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</si>
  <si>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</si>
  <si>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</si>
  <si>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</si>
  <si>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</si>
  <si>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</si>
  <si>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</si>
  <si>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</si>
  <si>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</si>
  <si>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</si>
  <si>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</si>
  <si>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</si>
  <si>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</si>
  <si>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</si>
  <si>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</si>
  <si>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</si>
  <si>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</si>
  <si>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</si>
  <si>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</si>
  <si>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</si>
  <si>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</si>
  <si>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</si>
  <si>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</si>
  <si>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</si>
  <si>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</si>
  <si>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</si>
  <si>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</si>
  <si>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</si>
  <si>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</si>
  <si>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</si>
  <si>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</si>
  <si>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</si>
  <si>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</si>
  <si>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</si>
  <si>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</si>
  <si>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</si>
  <si>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</si>
  <si>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</si>
  <si>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</si>
  <si>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</si>
  <si>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</si>
  <si>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</si>
  <si>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</si>
  <si>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</si>
  <si>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</si>
  <si>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</si>
  <si>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</si>
  <si>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</si>
  <si>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</si>
  <si>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</si>
  <si>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</si>
  <si>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</si>
  <si>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</si>
  <si>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</si>
  <si>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</si>
  <si>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</si>
  <si>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</si>
  <si>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</si>
  <si>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</si>
  <si>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</si>
  <si>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</si>
  <si>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</si>
  <si>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</si>
  <si>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</si>
  <si>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</si>
  <si>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</si>
  <si>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</si>
  <si>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</si>
  <si>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</si>
  <si>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</si>
  <si>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</si>
  <si>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</si>
  <si>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</si>
  <si>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</si>
  <si>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</si>
  <si>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</si>
  <si>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</si>
  <si>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</si>
  <si>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</si>
  <si>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</si>
  <si>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</si>
  <si>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</si>
  <si>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</si>
  <si>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</si>
  <si>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</si>
  <si>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</si>
  <si>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</si>
  <si>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</si>
  <si>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</si>
  <si>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</si>
  <si>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</si>
  <si>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</si>
  <si>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</si>
  <si>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</si>
  <si>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</si>
  <si>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</si>
  <si>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</si>
  <si>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</si>
  <si>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</si>
  <si>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</si>
  <si>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</si>
  <si>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</si>
  <si>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</si>
  <si>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</si>
  <si>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</si>
  <si>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</si>
  <si>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</si>
  <si>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</si>
  <si>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</si>
  <si>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</si>
  <si>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</si>
  <si>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</si>
  <si>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</si>
  <si>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</si>
  <si>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</si>
  <si>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</si>
  <si>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</si>
  <si>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</si>
  <si>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</si>
  <si>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</si>
  <si>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</si>
  <si>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</si>
  <si>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</si>
  <si>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</si>
  <si>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</si>
  <si>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</si>
  <si>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</si>
  <si>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</si>
  <si>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</si>
  <si>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</si>
  <si>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</si>
  <si>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</si>
  <si>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</si>
  <si>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</si>
  <si>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</si>
  <si>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</si>
  <si>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</si>
  <si>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</si>
  <si>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</si>
  <si>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</si>
  <si>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</si>
  <si>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</si>
  <si>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</si>
  <si>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</si>
  <si>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</si>
  <si>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</si>
  <si>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</si>
  <si>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</si>
  <si>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</si>
  <si>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</si>
  <si>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</si>
  <si>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</si>
  <si>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</si>
  <si>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</si>
  <si>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</si>
  <si>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</si>
  <si>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</si>
  <si>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</si>
  <si>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</si>
  <si>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</si>
  <si>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</si>
  <si>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</si>
  <si>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</si>
  <si>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</si>
  <si>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</si>
  <si>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</si>
  <si>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</si>
  <si>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</si>
  <si>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</si>
  <si>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</si>
  <si>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</si>
  <si>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</si>
  <si>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</si>
  <si>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</si>
  <si>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</si>
  <si>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</si>
  <si>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</si>
  <si>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</si>
  <si>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</si>
  <si>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</si>
  <si>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</si>
  <si>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</si>
  <si>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</si>
  <si>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</si>
  <si>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</si>
  <si>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</si>
  <si>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</si>
  <si>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</si>
  <si>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</si>
  <si>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</si>
  <si>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</si>
  <si>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</si>
  <si>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</si>
  <si>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</si>
  <si>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</si>
  <si>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</si>
  <si>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</si>
  <si>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</si>
  <si>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</si>
  <si>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</si>
  <si>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</si>
  <si>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</si>
  <si>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</si>
  <si>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</si>
  <si>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</si>
  <si>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</si>
  <si>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</si>
  <si>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</si>
  <si>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</si>
  <si>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</si>
  <si>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</si>
  <si>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</si>
  <si>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</si>
  <si>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</si>
  <si>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</si>
  <si>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</si>
  <si>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</si>
  <si>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</si>
  <si>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</si>
  <si>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</si>
  <si>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</si>
  <si>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</si>
  <si>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</si>
  <si>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</si>
  <si>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</si>
  <si>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</si>
  <si>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</si>
  <si>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</si>
  <si>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</si>
  <si>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</si>
  <si>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</si>
  <si>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</si>
  <si>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</si>
  <si>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</si>
  <si>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</si>
  <si>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</si>
  <si>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</si>
  <si>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</si>
  <si>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</si>
  <si>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</si>
  <si>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</si>
  <si>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</si>
  <si>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</si>
  <si>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</si>
  <si>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</si>
  <si>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</si>
  <si>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</si>
  <si>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</si>
  <si>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</si>
  <si>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</si>
  <si>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</si>
  <si>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</si>
  <si>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</si>
  <si>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</si>
  <si>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</si>
  <si>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</si>
  <si>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</si>
  <si>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</si>
  <si>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</si>
  <si>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</si>
  <si>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</si>
  <si>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</si>
  <si>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</si>
  <si>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</si>
  <si>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</si>
  <si>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</si>
  <si>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</si>
  <si>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</si>
  <si>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</si>
  <si>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</si>
  <si>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</si>
  <si>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</si>
  <si>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</si>
  <si>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</si>
  <si>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</si>
  <si>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</si>
  <si>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</si>
  <si>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</si>
  <si>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</si>
  <si>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</si>
  <si>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</si>
  <si>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</si>
  <si>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</si>
  <si>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</si>
  <si>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</si>
  <si>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</si>
  <si>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</si>
  <si>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</si>
  <si>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</si>
  <si>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</si>
  <si>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</si>
  <si>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</si>
  <si>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</si>
  <si>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</si>
  <si>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</si>
  <si>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</si>
  <si>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</si>
  <si>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</si>
  <si>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</si>
  <si>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</si>
  <si>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</si>
  <si>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</si>
  <si>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</si>
  <si>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</si>
  <si>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</si>
  <si>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</si>
  <si>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</si>
  <si>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</si>
  <si>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</si>
  <si>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</si>
  <si>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</si>
  <si>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</si>
  <si>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</si>
  <si>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</si>
  <si>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</si>
  <si>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</si>
  <si>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</si>
  <si>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</si>
  <si>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</si>
  <si>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</si>
  <si>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</si>
  <si>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</si>
  <si>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</si>
  <si>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</si>
  <si>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</si>
  <si>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</si>
  <si>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</si>
  <si>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</si>
  <si>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</si>
  <si>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</si>
  <si>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</si>
  <si>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</si>
  <si>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</si>
  <si>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</si>
  <si>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</si>
  <si>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</si>
  <si>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</si>
  <si>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</si>
  <si>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</si>
  <si>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</si>
  <si>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</si>
  <si>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</si>
  <si>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</si>
  <si>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</si>
  <si>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</si>
  <si>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</si>
  <si>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</si>
  <si>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</si>
  <si>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</si>
  <si>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</si>
  <si>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</si>
  <si>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</si>
  <si>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</si>
  <si>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</si>
  <si>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</si>
  <si>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</si>
  <si>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</si>
  <si>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</si>
  <si>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</si>
  <si>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</si>
  <si>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</si>
  <si>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</si>
  <si>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</si>
  <si>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</si>
  <si>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</si>
  <si>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</si>
  <si>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</si>
  <si>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</si>
  <si>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</si>
  <si>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</si>
  <si>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</si>
  <si>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</si>
  <si>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</si>
  <si>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</si>
  <si>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</si>
  <si>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</si>
  <si>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</si>
  <si>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</si>
  <si>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</si>
  <si>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</si>
  <si>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</si>
  <si>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</si>
  <si>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</si>
  <si>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</si>
  <si>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</si>
  <si>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</si>
  <si>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</si>
  <si>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</si>
  <si>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</si>
  <si>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</si>
  <si>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</si>
  <si>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</si>
  <si>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</si>
  <si>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</si>
  <si>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</si>
  <si>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</si>
  <si>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</si>
  <si>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</si>
  <si>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</si>
  <si>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</si>
  <si>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</si>
  <si>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</si>
  <si>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</si>
  <si>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</si>
  <si>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</si>
  <si>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</si>
  <si>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</si>
  <si>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</si>
  <si>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</si>
  <si>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</si>
  <si>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</si>
  <si>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</si>
  <si>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</si>
  <si>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</si>
  <si>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</si>
  <si>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</si>
  <si>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</si>
  <si>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</si>
  <si>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</si>
  <si>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</si>
  <si>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</si>
  <si>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</si>
  <si>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</si>
  <si>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</si>
  <si>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</si>
  <si>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</si>
  <si>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</si>
  <si>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</si>
  <si>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</si>
  <si>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</si>
  <si>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</si>
  <si>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</si>
  <si>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</si>
  <si>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</si>
  <si>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</si>
  <si>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</si>
  <si>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</si>
  <si>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</si>
  <si>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</si>
  <si>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</si>
  <si>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</si>
  <si>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</si>
  <si>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</si>
  <si>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</si>
  <si>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</si>
  <si>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</si>
  <si>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</si>
  <si>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</si>
  <si>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</si>
  <si>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</si>
  <si>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</si>
  <si>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</si>
  <si>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</si>
  <si>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</si>
  <si>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</si>
  <si>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</si>
  <si>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</si>
  <si>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</si>
  <si>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</si>
  <si>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</si>
  <si>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</si>
  <si>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</si>
  <si>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</si>
  <si>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</si>
  <si>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</si>
  <si>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</si>
  <si>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</si>
  <si>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</si>
  <si>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</si>
  <si>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</si>
  <si>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</si>
  <si>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</si>
  <si>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</si>
  <si>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</si>
  <si>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</si>
  <si>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</si>
  <si>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</si>
  <si>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</si>
  <si>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</si>
  <si>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</si>
  <si>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</si>
  <si>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</si>
  <si>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</si>
  <si>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</si>
  <si>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</si>
  <si>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</si>
  <si>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</si>
  <si>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</si>
  <si>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</si>
  <si>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</si>
  <si>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</si>
  <si>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</si>
  <si>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</si>
  <si>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</si>
  <si>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</si>
  <si>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</si>
  <si>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</si>
  <si>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</si>
  <si>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</si>
  <si>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</si>
  <si>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</si>
  <si>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</si>
  <si>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</si>
  <si>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</si>
  <si>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</si>
  <si>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</si>
  <si>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</si>
  <si>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</si>
  <si>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</si>
  <si>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</si>
  <si>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</si>
  <si>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</si>
  <si>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</si>
  <si>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</si>
  <si>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</si>
  <si>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</si>
  <si>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</si>
  <si>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</si>
  <si>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</si>
  <si>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</si>
  <si>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</si>
  <si>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</si>
  <si>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</si>
  <si>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</si>
  <si>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</si>
  <si>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</si>
  <si>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</si>
  <si>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</si>
  <si>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</si>
  <si>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</si>
  <si>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</si>
  <si>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</si>
  <si>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</si>
  <si>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</si>
  <si>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</si>
  <si>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</si>
  <si>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</si>
  <si>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</si>
  <si>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</si>
  <si>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</si>
  <si>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</si>
  <si>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</si>
  <si>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</si>
  <si>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</si>
  <si>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</si>
  <si>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</si>
  <si>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</si>
  <si>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</si>
  <si>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</si>
  <si>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</si>
  <si>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</si>
  <si>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</si>
  <si>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</si>
  <si>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</si>
  <si>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</si>
  <si>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</si>
  <si>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</si>
  <si>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</si>
  <si>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</si>
  <si>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</si>
  <si>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</si>
  <si>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</si>
  <si>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</si>
  <si>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</si>
  <si>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</si>
  <si>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</si>
  <si>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</si>
  <si>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</si>
  <si>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</si>
  <si>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</si>
  <si>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</si>
  <si>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</si>
  <si>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</si>
  <si>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</si>
  <si>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</si>
  <si>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</si>
  <si>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</si>
  <si>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</si>
  <si>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</si>
  <si>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</si>
  <si>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</si>
  <si>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</si>
  <si>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</si>
  <si>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</si>
  <si>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</si>
  <si>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</si>
  <si>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</si>
  <si>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</si>
  <si>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</si>
  <si>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</si>
  <si>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</si>
  <si>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</si>
  <si>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</si>
  <si>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</si>
  <si>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</si>
  <si>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</si>
  <si>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</si>
  <si>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</si>
  <si>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</si>
  <si>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</si>
  <si>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</si>
  <si>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</si>
  <si>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</si>
  <si>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</si>
  <si>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</si>
  <si>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</si>
  <si>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</si>
  <si>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</si>
  <si>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</si>
  <si>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</si>
  <si>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</si>
  <si>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</si>
  <si>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</si>
  <si>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</si>
  <si>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</si>
  <si>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</si>
  <si>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</si>
  <si>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</si>
  <si>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</si>
  <si>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</si>
  <si>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</si>
  <si>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</si>
  <si>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</si>
  <si>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</si>
  <si>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</si>
  <si>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</si>
  <si>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</si>
  <si>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</si>
  <si>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</si>
  <si>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</si>
  <si>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</si>
  <si>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</si>
  <si>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</si>
  <si>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</si>
  <si>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</si>
  <si>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</si>
  <si>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</si>
  <si>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</si>
  <si>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</si>
  <si>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</si>
  <si>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</si>
  <si>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</si>
  <si>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</si>
  <si>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</si>
  <si>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</si>
  <si>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</si>
  <si>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</si>
  <si>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</si>
  <si>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</si>
  <si>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</si>
  <si>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</si>
  <si>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</si>
  <si>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</si>
  <si>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</si>
  <si>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</si>
  <si>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</si>
  <si>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</si>
  <si>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</si>
  <si>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</si>
  <si>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</si>
  <si>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</si>
  <si>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</si>
  <si>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</si>
  <si>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</si>
  <si>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</si>
  <si>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</si>
  <si>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</si>
  <si>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</si>
  <si>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</si>
  <si>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</si>
  <si>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</si>
  <si>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</si>
  <si>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</si>
  <si>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</si>
  <si>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</si>
  <si>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</si>
  <si>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</si>
  <si>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</si>
  <si>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</si>
  <si>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</si>
  <si>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</si>
  <si>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</si>
  <si>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</si>
  <si>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</si>
  <si>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</si>
  <si>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</si>
  <si>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</si>
  <si>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</si>
  <si>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</si>
  <si>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</si>
  <si>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</si>
  <si>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</si>
  <si>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</si>
  <si>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</si>
  <si>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</si>
  <si>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</si>
  <si>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</si>
  <si>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</si>
  <si>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</si>
  <si>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</si>
  <si>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</si>
  <si>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</si>
  <si>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</si>
  <si>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</si>
  <si>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</si>
  <si>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</si>
  <si>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</si>
  <si>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</si>
  <si>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</si>
  <si>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</si>
  <si>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</si>
  <si>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</si>
  <si>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</si>
  <si>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</si>
  <si>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</si>
  <si>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</si>
  <si>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</si>
  <si>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</si>
  <si>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</si>
  <si>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</si>
  <si>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</si>
  <si>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</si>
  <si>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</si>
  <si>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</si>
  <si>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</si>
  <si>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</si>
  <si>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</si>
  <si>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</si>
  <si>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</si>
  <si>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</si>
  <si>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</si>
  <si>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</si>
  <si>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</si>
  <si>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</si>
  <si>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</si>
  <si>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</si>
  <si>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</si>
  <si>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</si>
  <si>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</si>
  <si>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</si>
  <si>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</si>
  <si>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</si>
  <si>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</si>
  <si>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</si>
  <si>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</si>
  <si>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</si>
  <si>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</si>
  <si>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</si>
  <si>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</si>
  <si>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</si>
  <si>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</si>
  <si>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</si>
  <si>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</si>
  <si>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</si>
  <si>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</si>
  <si>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</si>
  <si>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</si>
  <si>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</si>
  <si>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</si>
  <si>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</si>
  <si>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</si>
  <si>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</si>
  <si>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</si>
  <si>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</si>
  <si>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</si>
  <si>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</si>
  <si>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</si>
  <si>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</si>
  <si>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</si>
  <si>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</si>
  <si>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</si>
  <si>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</si>
  <si>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</si>
  <si>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</si>
  <si>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</si>
  <si>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</si>
  <si>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</si>
  <si>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</si>
  <si>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</si>
  <si>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</si>
  <si>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</si>
  <si>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</si>
  <si>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</si>
  <si>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</si>
  <si>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</si>
  <si>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</si>
  <si>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</si>
  <si>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</si>
  <si>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</si>
  <si>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</si>
  <si>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</si>
  <si>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</si>
  <si>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</si>
  <si>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</si>
  <si>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</si>
  <si>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</si>
  <si>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</si>
  <si>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</si>
  <si>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</si>
  <si>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</si>
  <si>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</si>
  <si>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</si>
  <si>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</si>
  <si>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</si>
  <si>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</si>
  <si>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</si>
  <si>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</si>
  <si>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</si>
  <si>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</si>
  <si>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</si>
  <si>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</si>
  <si>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</si>
  <si>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</si>
  <si>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</si>
  <si>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</si>
  <si>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</si>
  <si>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</si>
  <si>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</si>
  <si>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</si>
  <si>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</si>
  <si>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</si>
  <si>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</si>
  <si>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</si>
  <si>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</si>
  <si>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</si>
  <si>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</si>
  <si>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</si>
  <si>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</si>
  <si>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</si>
  <si>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</si>
  <si>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</si>
  <si>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</si>
  <si>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</si>
  <si>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</si>
  <si>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</si>
  <si>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</si>
  <si>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</si>
  <si>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</si>
  <si>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</si>
  <si>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</si>
  <si>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</si>
  <si>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</si>
  <si>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</si>
  <si>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</si>
  <si>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</si>
  <si>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</si>
  <si>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</si>
  <si>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</si>
  <si>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</si>
  <si>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</si>
  <si>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</si>
  <si>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</si>
  <si>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</si>
  <si>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</si>
  <si>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</si>
  <si>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</si>
  <si>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</si>
  <si>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</si>
  <si>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</si>
  <si>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</si>
  <si>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</si>
  <si>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</si>
  <si>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</si>
  <si>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</si>
  <si>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</si>
  <si>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</si>
  <si>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</si>
  <si>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</si>
  <si>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</si>
  <si>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</si>
  <si>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</si>
  <si>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</si>
  <si>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</si>
  <si>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</si>
  <si>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</si>
  <si>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</si>
  <si>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</si>
  <si>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</si>
  <si>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</si>
  <si>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</si>
  <si>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</si>
  <si>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</si>
  <si>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</si>
  <si>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</si>
  <si>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</si>
  <si>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</si>
  <si>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</si>
  <si>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</si>
  <si>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</si>
  <si>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</si>
  <si>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</si>
  <si>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</si>
  <si>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</si>
  <si>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</si>
  <si>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</si>
  <si>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</si>
  <si>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</si>
  <si>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</si>
  <si>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</si>
  <si>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</si>
  <si>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</si>
  <si>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</si>
  <si>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</si>
  <si>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</si>
  <si>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</si>
  <si>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</si>
  <si>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</si>
  <si>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</si>
  <si>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</si>
  <si>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</si>
  <si>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</si>
  <si>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</si>
  <si>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</si>
  <si>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</si>
  <si>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</si>
  <si>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</si>
  <si>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</si>
  <si>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</si>
  <si>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</si>
  <si>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</si>
  <si>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</si>
  <si>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</si>
  <si>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</si>
  <si>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</si>
  <si>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</si>
  <si>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</si>
  <si>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</si>
  <si>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</si>
  <si>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</si>
  <si>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</si>
  <si>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</si>
  <si>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</si>
  <si>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</si>
  <si>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</si>
  <si>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</si>
  <si>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</si>
  <si>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</si>
  <si>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</si>
  <si>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</si>
  <si>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</si>
  <si>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</si>
  <si>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</si>
  <si>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</si>
  <si>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</si>
  <si>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</si>
  <si>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</si>
  <si>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</si>
  <si>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</si>
  <si>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</si>
  <si>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</si>
  <si>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</si>
  <si>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</si>
  <si>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</si>
  <si>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</si>
  <si>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</si>
  <si>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</si>
  <si>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</si>
  <si>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</si>
  <si>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</si>
  <si>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</si>
  <si>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</si>
  <si>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</si>
  <si>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</si>
  <si>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</si>
  <si>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</si>
  <si>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</si>
  <si>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</si>
  <si>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</si>
  <si>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</si>
  <si>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</si>
  <si>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</si>
  <si>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</si>
  <si>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</si>
  <si>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</si>
  <si>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</si>
  <si>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</si>
  <si>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</si>
  <si>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</si>
  <si>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</si>
  <si>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</si>
  <si>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</si>
  <si>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</si>
  <si>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</si>
  <si>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</si>
  <si>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</si>
  <si>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</si>
  <si>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</si>
  <si>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</si>
  <si>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</si>
  <si>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</si>
  <si>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</si>
  <si>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</si>
  <si>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</si>
  <si>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</si>
  <si>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</si>
  <si>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</si>
  <si>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</si>
  <si>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</si>
  <si>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</si>
  <si>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</si>
  <si>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</si>
  <si>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</si>
  <si>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</si>
  <si>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</si>
  <si>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</si>
  <si>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</si>
  <si>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</si>
  <si>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</si>
  <si>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</si>
  <si>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</si>
  <si>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</si>
  <si>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</si>
  <si>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</si>
  <si>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</si>
  <si>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</si>
  <si>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</si>
  <si>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</si>
  <si>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</si>
  <si>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</si>
  <si>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</si>
  <si>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</si>
  <si>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</si>
  <si>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</si>
  <si>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</si>
  <si>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</si>
  <si>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</si>
  <si>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</si>
  <si>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</si>
  <si>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</si>
  <si>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</si>
  <si>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</si>
  <si>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</si>
  <si>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</si>
  <si>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</si>
  <si>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</si>
  <si>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</si>
  <si>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</si>
  <si>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</si>
  <si>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</si>
  <si>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</si>
  <si>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</si>
  <si>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</si>
  <si>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</si>
  <si>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</si>
  <si>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</si>
  <si>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</si>
  <si>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</si>
  <si>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</si>
  <si>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</si>
  <si>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</si>
  <si>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</si>
  <si>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</si>
  <si>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</si>
  <si>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</si>
  <si>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</si>
  <si>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</si>
  <si>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</si>
  <si>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</si>
  <si>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</si>
  <si>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</si>
  <si>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</si>
  <si>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</si>
  <si>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</si>
  <si>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</si>
  <si>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</si>
  <si>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</si>
  <si>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</si>
  <si>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</si>
  <si>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</si>
  <si>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</si>
  <si>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</si>
  <si>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</si>
  <si>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</si>
  <si>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</si>
  <si>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</si>
  <si>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</si>
  <si>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</si>
  <si>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</si>
  <si>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</si>
  <si>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</si>
  <si>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</si>
  <si>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</si>
  <si>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</si>
  <si>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</si>
  <si>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</si>
  <si>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</si>
  <si>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</si>
  <si>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</si>
  <si>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</si>
  <si>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</si>
  <si>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</si>
  <si>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</si>
  <si>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</si>
  <si>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</si>
  <si>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</si>
  <si>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</si>
  <si>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</si>
  <si>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</si>
  <si>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</si>
  <si>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</si>
  <si>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</si>
  <si>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</si>
  <si>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</si>
  <si>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</si>
  <si>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</si>
  <si>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</si>
  <si>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</si>
  <si>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</si>
  <si>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</si>
  <si>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</si>
  <si>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</si>
  <si>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</si>
  <si>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</si>
  <si>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</si>
  <si>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</si>
  <si>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</si>
  <si>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</si>
  <si>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</si>
  <si>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</si>
  <si>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</si>
  <si>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</si>
  <si>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</si>
  <si>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</si>
  <si>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</si>
  <si>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</si>
  <si>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</si>
  <si>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</si>
  <si>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</si>
  <si>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</si>
  <si>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</si>
  <si>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</si>
  <si>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</si>
  <si>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</si>
  <si>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</si>
  <si>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</si>
  <si>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</si>
  <si>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</si>
  <si>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</si>
  <si>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</si>
  <si>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</si>
  <si>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</si>
  <si>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</si>
  <si>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</si>
  <si>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</si>
  <si>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</si>
  <si>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</si>
  <si>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</si>
  <si>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</si>
  <si>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</si>
  <si>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</si>
  <si>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</si>
  <si>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</si>
  <si>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</si>
  <si>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</si>
  <si>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</si>
  <si>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</si>
  <si>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</si>
  <si>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</si>
  <si>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</si>
  <si>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</si>
  <si>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</si>
  <si>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</si>
  <si>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</si>
  <si>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</si>
  <si>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</si>
  <si>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</si>
  <si>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</si>
  <si>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</si>
  <si>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</si>
  <si>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</si>
  <si>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</si>
  <si>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</si>
  <si>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</si>
  <si>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</si>
  <si>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</si>
  <si>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</si>
  <si>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</si>
  <si>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</si>
  <si>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</si>
  <si>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</si>
  <si>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</si>
  <si>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</si>
  <si>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</si>
  <si>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</si>
  <si>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</si>
  <si>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</si>
  <si>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</si>
  <si>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</si>
  <si>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</si>
  <si>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</si>
  <si>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</si>
  <si>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</si>
  <si>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</si>
  <si>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</si>
  <si>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</si>
  <si>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</si>
  <si>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</si>
  <si>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</si>
  <si>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</si>
  <si>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</si>
  <si>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</si>
  <si>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</si>
  <si>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</si>
  <si>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</si>
  <si>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</si>
  <si>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</si>
  <si>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</si>
  <si>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</si>
  <si>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</si>
  <si>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</si>
  <si>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</si>
  <si>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</si>
  <si>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</si>
  <si>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</si>
  <si>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</si>
  <si>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</si>
  <si>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</si>
  <si>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</si>
  <si>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</si>
  <si>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</si>
  <si>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</si>
  <si>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</si>
  <si>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</si>
  <si>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</si>
  <si>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</si>
  <si>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</si>
  <si>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</si>
  <si>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</si>
  <si>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</si>
  <si>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</si>
  <si>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</si>
  <si>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</si>
  <si>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</si>
  <si>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</si>
  <si>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</si>
  <si>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</si>
  <si>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</si>
  <si>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</si>
  <si>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</si>
  <si>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</si>
  <si>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</si>
  <si>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</si>
  <si>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</si>
  <si>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</si>
  <si>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</si>
  <si>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</si>
  <si>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</si>
  <si>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</si>
  <si>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</si>
  <si>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</si>
  <si>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</si>
  <si>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</si>
  <si>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</si>
  <si>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</si>
  <si>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</si>
  <si>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</si>
  <si>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</si>
  <si>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</si>
  <si>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</si>
  <si>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</si>
  <si>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</si>
  <si>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</si>
  <si>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</si>
  <si>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</si>
  <si>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</si>
  <si>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</si>
  <si>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</si>
  <si>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</si>
  <si>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</si>
  <si>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</si>
  <si>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</si>
  <si>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</si>
  <si>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</si>
  <si>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</si>
  <si>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</si>
  <si>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</si>
  <si>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</si>
  <si>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</si>
  <si>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</si>
  <si>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</si>
  <si>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</si>
  <si>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</si>
  <si>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</si>
  <si>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</si>
  <si>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</si>
  <si>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</si>
  <si>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</si>
  <si>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</si>
  <si>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</si>
  <si>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</si>
  <si>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</si>
  <si>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</si>
  <si>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</si>
  <si>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</si>
  <si>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</si>
  <si>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</si>
  <si>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</si>
  <si>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</si>
  <si>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</si>
  <si>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</si>
  <si>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</si>
  <si>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</si>
  <si>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</si>
  <si>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</si>
  <si>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</si>
  <si>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</si>
  <si>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</si>
  <si>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</si>
  <si>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</si>
  <si>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</si>
  <si>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</si>
  <si>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</si>
  <si>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</si>
  <si>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</si>
  <si>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</si>
  <si>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</si>
  <si>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</si>
  <si>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</si>
  <si>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</si>
  <si>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</si>
  <si>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</si>
  <si>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</si>
  <si>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</si>
  <si>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</si>
  <si>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</si>
  <si>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</si>
  <si>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</si>
  <si>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</si>
  <si>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</si>
  <si>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</si>
  <si>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</si>
  <si>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</si>
  <si>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</si>
  <si>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</si>
  <si>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</si>
  <si>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</si>
  <si>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</si>
  <si>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</si>
  <si>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</si>
  <si>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</si>
  <si>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</si>
  <si>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</si>
  <si>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</si>
  <si>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</si>
  <si>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</si>
  <si>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</si>
  <si>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</si>
  <si>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</si>
  <si>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</si>
  <si>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</si>
  <si>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</si>
  <si>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</si>
  <si>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</si>
  <si>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</si>
  <si>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</si>
  <si>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</si>
  <si>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</si>
  <si>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</si>
  <si>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</si>
  <si>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</si>
  <si>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</si>
  <si>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</si>
  <si>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</si>
  <si>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</si>
  <si>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</si>
  <si>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</si>
  <si>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</si>
  <si>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</si>
  <si>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</si>
  <si>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</si>
  <si>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</si>
  <si>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</si>
  <si>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</si>
  <si>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</si>
  <si>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</si>
  <si>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</si>
  <si>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</si>
  <si>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</si>
  <si>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</si>
  <si>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</si>
  <si>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</si>
  <si>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</si>
  <si>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</si>
  <si>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</si>
  <si>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</si>
  <si>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</si>
  <si>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</si>
  <si>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</si>
  <si>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</si>
  <si>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</si>
  <si>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</si>
  <si>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</si>
  <si>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</si>
  <si>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</si>
  <si>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</si>
  <si>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</si>
  <si>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</si>
  <si>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</si>
  <si>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</si>
  <si>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</si>
  <si>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</si>
  <si>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</si>
  <si>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</si>
  <si>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</si>
  <si>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</si>
  <si>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</si>
  <si>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</si>
  <si>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</si>
  <si>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</si>
  <si>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</si>
  <si>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</si>
  <si>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</si>
  <si>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</si>
  <si>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</si>
  <si>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</si>
  <si>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</si>
  <si>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</si>
  <si>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</si>
  <si>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</si>
  <si>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</si>
  <si>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</si>
  <si>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</si>
  <si>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</si>
  <si>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</si>
  <si>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</si>
  <si>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</si>
  <si>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</si>
  <si>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</si>
  <si>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</si>
  <si>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</si>
  <si>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</si>
  <si>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</si>
  <si>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</si>
  <si>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</si>
  <si>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</si>
  <si>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</si>
  <si>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</si>
  <si>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</si>
  <si>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</si>
  <si>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</si>
  <si>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</si>
  <si>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</si>
  <si>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</si>
  <si>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</si>
  <si>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</si>
  <si>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</si>
  <si>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</si>
  <si>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</si>
  <si>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</si>
  <si>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</si>
  <si>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</si>
  <si>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</si>
  <si>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</si>
  <si>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</si>
  <si>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</si>
  <si>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</si>
  <si>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</si>
  <si>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</si>
  <si>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</si>
  <si>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</si>
  <si>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</si>
  <si>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</si>
  <si>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</si>
  <si>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</si>
  <si>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</si>
  <si>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</si>
  <si>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</si>
  <si>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</si>
  <si>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</si>
  <si>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</si>
  <si>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</si>
  <si>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</si>
  <si>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</si>
  <si>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</si>
  <si>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</si>
  <si>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</si>
  <si>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</si>
  <si>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</si>
  <si>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</si>
  <si>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</si>
  <si>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</si>
  <si>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</si>
  <si>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</si>
  <si>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</si>
  <si>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</si>
  <si>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</si>
  <si>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</si>
  <si>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</si>
  <si>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</si>
  <si>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</si>
  <si>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</si>
  <si>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</si>
  <si>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</si>
  <si>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</si>
  <si>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</si>
  <si>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</si>
  <si>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</si>
  <si>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</si>
  <si>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</si>
  <si>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</si>
  <si>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</si>
  <si>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</si>
  <si>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</si>
  <si>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</si>
  <si>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</si>
  <si>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</si>
  <si>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</si>
  <si>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</si>
  <si>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</si>
  <si>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</si>
  <si>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</si>
  <si>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</si>
  <si>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</si>
  <si>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</si>
  <si>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</si>
  <si>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</si>
  <si>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</si>
  <si>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</si>
  <si>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</si>
  <si>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</si>
  <si>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</si>
  <si>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</si>
  <si>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</si>
  <si>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</si>
  <si>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</si>
  <si>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</si>
  <si>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</si>
  <si>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</si>
  <si>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</si>
  <si>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</si>
  <si>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</si>
  <si>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</si>
  <si>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</si>
  <si>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</si>
  <si>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</si>
  <si>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</si>
  <si>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</si>
  <si>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</si>
  <si>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</si>
  <si>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</si>
  <si>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</si>
  <si>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</si>
  <si>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</si>
  <si>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</si>
  <si>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</si>
  <si>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</si>
  <si>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</si>
  <si>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</si>
  <si>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</si>
  <si>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</si>
  <si>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</si>
  <si>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</si>
  <si>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</si>
  <si>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</si>
  <si>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</si>
  <si>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</si>
  <si>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</si>
  <si>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</si>
  <si>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</si>
  <si>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</si>
  <si>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</si>
  <si>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</si>
  <si>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</si>
  <si>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</si>
  <si>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</si>
  <si>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</si>
  <si>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</si>
  <si>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</si>
  <si>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</si>
  <si>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</si>
  <si>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</si>
  <si>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</si>
  <si>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</si>
  <si>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</si>
  <si>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</si>
  <si>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</si>
  <si>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</si>
  <si>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</si>
  <si>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</si>
  <si>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</si>
  <si>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</si>
  <si>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</si>
  <si>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</si>
  <si>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</si>
  <si>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</si>
  <si>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</si>
  <si>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</si>
  <si>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</si>
  <si>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</si>
  <si>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</si>
  <si>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</si>
  <si>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</si>
  <si>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</si>
  <si>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</si>
  <si>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</si>
  <si>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</si>
  <si>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</si>
  <si>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</si>
  <si>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</si>
  <si>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</si>
  <si>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</si>
  <si>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</si>
  <si>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</si>
  <si>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</si>
  <si>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</si>
  <si>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</si>
  <si>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</si>
  <si>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</si>
  <si>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</si>
  <si>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</si>
  <si>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</si>
  <si>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</si>
  <si>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</si>
  <si>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</si>
  <si>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</si>
  <si>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</si>
  <si>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</si>
  <si>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</si>
  <si>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</si>
  <si>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</si>
  <si>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</si>
  <si>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</si>
  <si>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</si>
  <si>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</si>
  <si>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</si>
  <si>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</si>
  <si>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</si>
  <si>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</si>
  <si>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</si>
  <si>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</si>
  <si>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</si>
  <si>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</si>
  <si>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</si>
  <si>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</si>
  <si>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</si>
  <si>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</si>
  <si>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</si>
  <si>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</si>
  <si>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</si>
  <si>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</si>
  <si>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</si>
  <si>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</si>
  <si>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</si>
  <si>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</si>
  <si>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</si>
  <si>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</si>
  <si>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</si>
  <si>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</si>
  <si>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</si>
  <si>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</si>
  <si>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</si>
  <si>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</si>
  <si>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</si>
  <si>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</si>
  <si>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</si>
  <si>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</si>
  <si>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</si>
  <si>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</si>
  <si>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</si>
  <si>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</si>
  <si>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</si>
  <si>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</si>
  <si>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</si>
  <si>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</si>
  <si>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</si>
  <si>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</si>
  <si>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</si>
  <si>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</si>
  <si>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</si>
  <si>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</si>
  <si>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</si>
  <si>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</si>
  <si>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</si>
  <si>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</si>
  <si>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</si>
  <si>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</si>
  <si>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</si>
  <si>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</si>
  <si>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</si>
  <si>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</si>
  <si>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</si>
  <si>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</si>
  <si>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</si>
  <si>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</si>
  <si>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</si>
  <si>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</si>
  <si>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</si>
  <si>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</si>
  <si>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</si>
  <si>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</si>
  <si>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</si>
  <si>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</si>
  <si>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</si>
  <si>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</si>
  <si>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</si>
  <si>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</si>
  <si>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</si>
  <si>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</si>
  <si>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</si>
  <si>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</si>
  <si>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</si>
  <si>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</si>
  <si>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</si>
  <si>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</si>
  <si>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</si>
  <si>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</si>
  <si>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</si>
  <si>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</si>
  <si>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</si>
  <si>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</si>
  <si>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</si>
  <si>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</si>
  <si>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</si>
  <si>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</si>
  <si>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</si>
  <si>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</si>
  <si>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</si>
  <si>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</si>
  <si>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</si>
  <si>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</si>
  <si>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</si>
  <si>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</si>
  <si>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</si>
  <si>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</si>
  <si>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</si>
  <si>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</si>
  <si>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</si>
  <si>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</si>
  <si>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</si>
  <si>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</si>
  <si>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</si>
  <si>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</si>
  <si>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</si>
  <si>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</si>
  <si>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</si>
  <si>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</si>
  <si>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</si>
  <si>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</si>
  <si>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</si>
  <si>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</si>
  <si>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</si>
  <si>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</si>
  <si>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</si>
  <si>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</si>
  <si>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</si>
  <si>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</si>
  <si>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</si>
  <si>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</si>
  <si>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</si>
  <si>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</si>
  <si>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</si>
  <si>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</si>
  <si>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</si>
  <si>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</si>
  <si>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</si>
  <si>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</si>
  <si>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</si>
  <si>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</si>
  <si>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</si>
  <si>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</si>
  <si>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</si>
  <si>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</si>
  <si>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</si>
  <si>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</si>
  <si>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</si>
  <si>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</si>
  <si>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</si>
  <si>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</si>
  <si>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</si>
  <si>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</si>
  <si>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</si>
  <si>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</si>
  <si>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</si>
  <si>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</si>
  <si>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</si>
  <si>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</si>
  <si>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</si>
  <si>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</si>
  <si>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</si>
  <si>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</si>
  <si>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</si>
  <si>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</si>
  <si>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</si>
  <si>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</si>
  <si>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</si>
  <si>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</si>
  <si>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</si>
  <si>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</si>
  <si>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</si>
  <si>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</si>
  <si>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</si>
  <si>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</si>
  <si>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</si>
  <si>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</si>
  <si>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</si>
  <si>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</si>
  <si>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</si>
  <si>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</si>
  <si>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</si>
  <si>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</si>
  <si>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</si>
  <si>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</si>
  <si>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</si>
  <si>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</si>
  <si>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</si>
  <si>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</si>
  <si>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</si>
  <si>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</si>
  <si>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</si>
  <si>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</si>
  <si>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</si>
  <si>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</si>
  <si>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</si>
  <si>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</si>
  <si>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</si>
  <si>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</si>
  <si>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</si>
  <si>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</si>
  <si>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</si>
  <si>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</si>
  <si>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</si>
  <si>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</si>
  <si>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</si>
  <si>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</si>
  <si>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</si>
  <si>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</si>
  <si>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</si>
  <si>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</si>
  <si>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</si>
  <si>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</si>
  <si>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</si>
  <si>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</si>
  <si>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</si>
  <si>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</si>
  <si>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</si>
  <si>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</si>
  <si>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</si>
  <si>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</si>
  <si>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</si>
  <si>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</si>
  <si>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</si>
  <si>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</si>
  <si>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</si>
  <si>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</si>
  <si>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</si>
  <si>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</si>
  <si>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</si>
  <si>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</si>
  <si>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</si>
  <si>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</si>
  <si>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</si>
  <si>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</si>
  <si>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</si>
  <si>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</si>
  <si>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</si>
  <si>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</si>
  <si>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</si>
  <si>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</si>
  <si>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</si>
  <si>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</si>
  <si>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</si>
  <si>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</si>
  <si>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</si>
  <si>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</si>
  <si>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</si>
  <si>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</si>
  <si>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</si>
  <si>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</si>
  <si>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</si>
  <si>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</si>
  <si>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</si>
  <si>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</si>
  <si>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</si>
  <si>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</si>
  <si>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</si>
  <si>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</si>
  <si>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</si>
  <si>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</si>
  <si>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</si>
  <si>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</si>
  <si>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</si>
  <si>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</si>
  <si>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</si>
  <si>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</si>
  <si>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</si>
  <si>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</si>
  <si>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</si>
  <si>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</si>
  <si>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</si>
  <si>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</si>
  <si>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</si>
  <si>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</si>
  <si>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</si>
  <si>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</si>
  <si>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</si>
  <si>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</si>
  <si>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</si>
  <si>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</si>
  <si>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</si>
  <si>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</si>
  <si>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</si>
  <si>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</si>
  <si>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</si>
  <si>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</si>
  <si>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</si>
  <si>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</si>
  <si>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</si>
  <si>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</si>
  <si>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</si>
  <si>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</si>
  <si>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</si>
  <si>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</si>
  <si>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</si>
  <si>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</si>
  <si>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</si>
  <si>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</si>
  <si>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</si>
  <si>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</si>
  <si>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</si>
  <si>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</si>
  <si>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</si>
  <si>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</si>
  <si>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</si>
  <si>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</si>
  <si>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</si>
  <si>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</si>
  <si>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</si>
  <si>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</si>
  <si>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</si>
  <si>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</si>
  <si>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</si>
  <si>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</si>
  <si>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</si>
  <si>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</si>
  <si>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</si>
  <si>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</si>
  <si>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</si>
  <si>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</si>
  <si>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</si>
  <si>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</si>
  <si>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</si>
  <si>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</si>
  <si>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</si>
  <si>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</si>
  <si>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</si>
  <si>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</si>
  <si>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</si>
  <si>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</si>
  <si>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</si>
  <si>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</si>
  <si>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</si>
  <si>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</si>
  <si>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</si>
  <si>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</si>
  <si>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</si>
  <si>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</si>
  <si>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</si>
  <si>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</si>
  <si>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</si>
  <si>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</si>
  <si>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</si>
  <si>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</si>
  <si>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</si>
  <si>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</si>
  <si>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</si>
  <si>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</si>
  <si>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</si>
  <si>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</si>
  <si>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</si>
  <si>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</si>
  <si>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</si>
  <si>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</si>
  <si>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</si>
  <si>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</si>
  <si>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</si>
  <si>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</si>
  <si>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</si>
  <si>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</si>
  <si>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</si>
  <si>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</si>
  <si>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</si>
  <si>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</si>
  <si>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</si>
  <si>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</si>
  <si>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</si>
  <si>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</si>
  <si>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</si>
  <si>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</si>
  <si>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</si>
  <si>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</si>
  <si>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</si>
  <si>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</si>
  <si>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</si>
  <si>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</si>
  <si>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</si>
  <si>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</si>
  <si>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</si>
  <si>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</si>
  <si>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</si>
  <si>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</si>
  <si>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</si>
  <si>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</si>
  <si>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</si>
  <si>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</si>
  <si>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</si>
  <si>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</si>
  <si>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</si>
  <si>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</si>
  <si>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</si>
  <si>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</si>
  <si>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</si>
  <si>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</si>
  <si>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</si>
  <si>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</si>
  <si>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</si>
  <si>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</si>
  <si>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</si>
  <si>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</si>
  <si>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</si>
  <si>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</si>
  <si>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</si>
  <si>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</si>
  <si>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</si>
  <si>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</si>
  <si>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</si>
  <si>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</si>
  <si>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</si>
  <si>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</si>
  <si>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</si>
  <si>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</si>
  <si>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</si>
  <si>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</si>
  <si>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</si>
  <si>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</si>
  <si>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</si>
  <si>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</si>
  <si>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</si>
  <si>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</si>
  <si>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</si>
  <si>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</si>
  <si>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</si>
  <si>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</si>
  <si>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</si>
  <si>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</si>
  <si>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</si>
  <si>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</si>
  <si>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</si>
  <si>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</si>
  <si>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</si>
  <si>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</si>
  <si>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</si>
  <si>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</si>
  <si>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</si>
  <si>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</si>
  <si>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</si>
  <si>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</si>
  <si>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</si>
  <si>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</si>
  <si>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</si>
  <si>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</si>
  <si>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</si>
  <si>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</si>
  <si>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</si>
  <si>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</si>
  <si>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</si>
  <si>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</si>
  <si>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</si>
  <si>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</si>
  <si>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</si>
  <si>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</si>
  <si>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</si>
  <si>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</si>
  <si>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</si>
  <si>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</si>
  <si>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</si>
  <si>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</si>
  <si>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</si>
  <si>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</si>
  <si>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</si>
  <si>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</si>
  <si>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</si>
  <si>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</si>
  <si>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</si>
  <si>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</si>
  <si>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</si>
  <si>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</si>
  <si>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</si>
  <si>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</si>
  <si>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</si>
  <si>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</si>
  <si>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</si>
  <si>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</si>
  <si>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</si>
  <si>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</si>
  <si>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</si>
  <si>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</si>
  <si>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</si>
  <si>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</si>
  <si>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</si>
  <si>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</si>
  <si>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</si>
  <si>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</si>
  <si>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</si>
  <si>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</si>
  <si>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</si>
  <si>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</si>
  <si>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</si>
  <si>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</si>
  <si>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</si>
  <si>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</si>
  <si>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</si>
  <si>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</si>
  <si>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</si>
  <si>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</si>
  <si>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</si>
  <si>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</si>
  <si>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</si>
  <si>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</si>
  <si>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</si>
  <si>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</si>
  <si>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</si>
  <si>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</si>
  <si>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</si>
  <si>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</si>
  <si>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</si>
  <si>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</si>
  <si>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</si>
  <si>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</si>
  <si>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</si>
  <si>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</si>
  <si>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</si>
  <si>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</si>
  <si>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</si>
  <si>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</si>
  <si>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</si>
  <si>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</si>
  <si>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</si>
  <si>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</si>
  <si>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</si>
  <si>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</si>
  <si>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</si>
  <si>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</si>
  <si>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</si>
  <si>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</si>
  <si>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</si>
  <si>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</si>
  <si>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</si>
  <si>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</si>
  <si>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</si>
  <si>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</si>
  <si>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</si>
  <si>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</si>
  <si>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</si>
  <si>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</si>
  <si>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</si>
  <si>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</si>
  <si>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</si>
  <si>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</si>
  <si>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</si>
  <si>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</si>
  <si>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</si>
  <si>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</si>
  <si>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</si>
  <si>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</si>
  <si>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</si>
  <si>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</si>
  <si>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</si>
  <si>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</si>
  <si>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</si>
  <si>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</si>
  <si>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</si>
  <si>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</si>
  <si>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</si>
  <si>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</si>
  <si>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</si>
  <si>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</si>
  <si>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</si>
  <si>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</si>
  <si>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</si>
  <si>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</si>
  <si>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</si>
  <si>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</si>
  <si>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</si>
  <si>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</si>
  <si>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</si>
  <si>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</si>
  <si>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</si>
  <si>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</si>
  <si>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</si>
  <si>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</si>
  <si>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</si>
  <si>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</si>
  <si>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</si>
  <si>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</si>
  <si>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</si>
  <si>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</si>
  <si>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</si>
  <si>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</si>
  <si>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</si>
  <si>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</si>
  <si>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</si>
  <si>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</si>
  <si>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</si>
  <si>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</si>
  <si>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</si>
  <si>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</si>
  <si>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</si>
  <si>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</si>
  <si>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</si>
  <si>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</si>
  <si>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</si>
  <si>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</si>
  <si>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</si>
  <si>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</si>
  <si>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</si>
  <si>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</si>
  <si>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</si>
  <si>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</si>
  <si>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</si>
  <si>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</si>
  <si>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</si>
  <si>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</si>
  <si>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</si>
  <si>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</si>
  <si>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</si>
  <si>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</si>
  <si>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</si>
  <si>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</si>
  <si>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</si>
  <si>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</si>
  <si>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</si>
  <si>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</si>
  <si>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</si>
  <si>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</si>
  <si>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</si>
  <si>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</si>
  <si>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</si>
  <si>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</si>
  <si>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</si>
  <si>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</si>
  <si>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</si>
  <si>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</si>
  <si>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</si>
  <si>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</si>
  <si>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</si>
  <si>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</si>
  <si>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</si>
  <si>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</si>
  <si>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</si>
  <si>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</si>
  <si>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</si>
  <si>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</si>
  <si>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</si>
  <si>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</si>
  <si>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</si>
  <si>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</si>
  <si>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</si>
  <si>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</si>
  <si>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</si>
  <si>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</si>
  <si>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</si>
  <si>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</si>
  <si>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</si>
  <si>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</si>
  <si>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</si>
  <si>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</si>
  <si>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</si>
  <si>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</si>
  <si>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</si>
  <si>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</si>
  <si>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</si>
  <si>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</si>
  <si>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</si>
  <si>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</si>
  <si>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</si>
  <si>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</si>
  <si>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</si>
  <si>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</si>
  <si>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</si>
  <si>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</si>
  <si>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</si>
  <si>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</si>
  <si>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</si>
  <si>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</si>
  <si>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</si>
  <si>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</si>
  <si>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</si>
  <si>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</si>
  <si>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</si>
  <si>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</si>
  <si>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</si>
  <si>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</si>
  <si>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</si>
  <si>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</si>
  <si>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</si>
  <si>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</si>
  <si>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</si>
  <si>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</si>
  <si>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</si>
  <si>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</si>
  <si>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</si>
  <si>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</si>
  <si>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</si>
  <si>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</si>
  <si>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</si>
  <si>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</si>
  <si>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</si>
  <si>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</si>
  <si>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</si>
  <si>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</si>
  <si>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</si>
  <si>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</si>
  <si>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</si>
  <si>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</si>
  <si>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</si>
  <si>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</si>
  <si>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</si>
  <si>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</si>
  <si>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</si>
  <si>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</si>
  <si>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</si>
  <si>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</si>
  <si>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</si>
  <si>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</si>
  <si>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</si>
  <si>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</si>
  <si>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</si>
  <si>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</si>
  <si>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</si>
  <si>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</si>
  <si>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</si>
  <si>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</si>
  <si>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</si>
  <si>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</si>
  <si>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</si>
  <si>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</si>
  <si>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</si>
  <si>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</si>
  <si>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</si>
  <si>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</si>
  <si>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</si>
  <si>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</si>
  <si>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</si>
  <si>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</si>
  <si>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</si>
  <si>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</si>
  <si>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</si>
  <si>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</si>
  <si>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</si>
  <si>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</si>
  <si>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</si>
  <si>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</si>
  <si>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</si>
  <si>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</si>
  <si>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</si>
  <si>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</si>
  <si>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</si>
  <si>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</si>
  <si>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</si>
  <si>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</si>
  <si>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</si>
  <si>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</si>
  <si>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</si>
  <si>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</si>
  <si>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</si>
  <si>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</si>
  <si>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</si>
  <si>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</si>
  <si>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</si>
  <si>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</si>
  <si>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</si>
  <si>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</si>
  <si>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</si>
  <si>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</si>
  <si>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</si>
  <si>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</si>
  <si>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</si>
  <si>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</si>
  <si>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</si>
  <si>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</si>
  <si>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</si>
  <si>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</si>
  <si>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</si>
  <si>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</si>
  <si>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</si>
  <si>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</si>
  <si>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</si>
  <si>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</si>
  <si>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</si>
  <si>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</si>
  <si>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</si>
  <si>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</si>
  <si>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</si>
  <si>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</si>
  <si>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</si>
  <si>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</si>
  <si>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</si>
  <si>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</si>
  <si>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</si>
  <si>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</si>
  <si>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</si>
  <si>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</si>
  <si>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</si>
  <si>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</si>
  <si>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</si>
  <si>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</si>
  <si>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</si>
  <si>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</si>
  <si>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</si>
  <si>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</si>
  <si>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</si>
  <si>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</si>
  <si>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</si>
  <si>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</si>
  <si>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</si>
  <si>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</si>
  <si>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</si>
  <si>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</si>
  <si>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</si>
  <si>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</si>
  <si>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</si>
  <si>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</si>
  <si>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</si>
  <si>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</si>
  <si>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</si>
  <si>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</si>
  <si>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</si>
  <si>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</si>
  <si>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</si>
  <si>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</si>
  <si>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</si>
  <si>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</si>
  <si>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</si>
  <si>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</si>
  <si>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</si>
  <si>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</si>
  <si>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</si>
  <si>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</si>
  <si>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</si>
  <si>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</si>
  <si>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</si>
  <si>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</si>
  <si>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</si>
  <si>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</si>
  <si>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</si>
  <si>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</si>
  <si>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</si>
  <si>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</si>
  <si>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</si>
  <si>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</si>
  <si>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</si>
  <si>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</si>
  <si>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</si>
  <si>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</si>
  <si>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</si>
  <si>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</si>
  <si>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</si>
  <si>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</si>
  <si>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</si>
  <si>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</si>
  <si>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</si>
  <si>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</si>
  <si>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</si>
  <si>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</si>
  <si>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</si>
  <si>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</si>
  <si>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</si>
  <si>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</si>
  <si>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</si>
  <si>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</si>
  <si>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</si>
  <si>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</si>
  <si>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</si>
  <si>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</si>
  <si>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</si>
  <si>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</si>
  <si>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</si>
  <si>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</si>
  <si>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</si>
  <si>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</si>
  <si>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</si>
  <si>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</si>
  <si>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</si>
  <si>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</si>
  <si>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</si>
  <si>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</si>
  <si>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</si>
  <si>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</si>
  <si>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</si>
  <si>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</si>
  <si>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</si>
  <si>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</si>
  <si>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</si>
  <si>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</si>
  <si>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</si>
  <si>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</si>
  <si>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</si>
  <si>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</si>
  <si>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</si>
  <si>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</si>
  <si>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</si>
  <si>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</si>
  <si>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</si>
  <si>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</si>
  <si>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</si>
  <si>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</si>
  <si>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</si>
  <si>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</si>
  <si>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</si>
  <si>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</si>
  <si>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</si>
  <si>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</si>
  <si>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</si>
  <si>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</si>
  <si>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</si>
  <si>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</si>
  <si>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</si>
  <si>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</si>
  <si>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</si>
  <si>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</si>
  <si>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</si>
  <si>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</si>
  <si>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</si>
  <si>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</si>
  <si>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</si>
  <si>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</si>
  <si>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</si>
  <si>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</si>
  <si>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</si>
  <si>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</si>
  <si>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</si>
  <si>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</si>
  <si>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</si>
  <si>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</si>
  <si>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</si>
  <si>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</si>
  <si>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</si>
  <si>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</si>
  <si>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</si>
  <si>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</si>
  <si>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</si>
  <si>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</si>
  <si>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</si>
  <si>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</si>
  <si>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</si>
  <si>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</si>
  <si>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</si>
  <si>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</si>
  <si>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</si>
  <si>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</si>
  <si>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</si>
  <si>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</si>
  <si>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</si>
  <si>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</si>
  <si>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</si>
  <si>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</si>
  <si>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</si>
  <si>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</si>
  <si>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</si>
  <si>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</si>
  <si>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</si>
  <si>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</si>
  <si>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</si>
  <si>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</si>
  <si>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</si>
  <si>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</si>
  <si>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</si>
  <si>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</si>
  <si>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</si>
  <si>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</si>
  <si>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</si>
  <si>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</si>
  <si>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</si>
  <si>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</si>
  <si>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</si>
  <si>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</si>
  <si>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</si>
  <si>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</si>
  <si>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</si>
  <si>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</si>
  <si>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</si>
  <si>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</si>
  <si>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</si>
  <si>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</si>
  <si>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</si>
  <si>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</si>
  <si>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</si>
  <si>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</si>
  <si>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</si>
  <si>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</si>
  <si>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</si>
  <si>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</si>
  <si>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</si>
  <si>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</si>
  <si>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</si>
  <si>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</si>
  <si>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</si>
  <si>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</si>
  <si>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</si>
  <si>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</si>
  <si>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</si>
  <si>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</si>
  <si>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</si>
  <si>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</si>
  <si>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</si>
  <si>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</si>
  <si>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</si>
  <si>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</si>
  <si>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</si>
  <si>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</si>
  <si>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</si>
  <si>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</si>
  <si>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</si>
  <si>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</si>
  <si>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</si>
  <si>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</si>
  <si>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</si>
  <si>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</si>
  <si>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</si>
  <si>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</si>
  <si>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</si>
  <si>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</si>
  <si>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</si>
  <si>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</si>
  <si>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</si>
  <si>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</si>
  <si>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</si>
  <si>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</si>
  <si>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</si>
  <si>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</si>
  <si>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</si>
  <si>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</si>
  <si>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</si>
  <si>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</si>
  <si>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</si>
  <si>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</si>
  <si>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</si>
  <si>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</si>
  <si>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</si>
  <si>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</si>
  <si>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</si>
  <si>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</si>
  <si>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</si>
  <si>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</si>
  <si>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</si>
  <si>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</si>
  <si>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</si>
  <si>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</si>
  <si>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</si>
  <si>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</si>
  <si>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</si>
  <si>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</si>
  <si>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</si>
  <si>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</si>
  <si>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</si>
  <si>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</si>
  <si>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</si>
  <si>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</si>
  <si>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</si>
  <si>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</si>
  <si>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</si>
  <si>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</si>
  <si>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</si>
  <si>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</si>
  <si>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</si>
  <si>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</si>
  <si>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</si>
  <si>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</si>
  <si>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</si>
  <si>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</si>
  <si>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</si>
  <si>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</si>
  <si>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</si>
  <si>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</si>
  <si>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</si>
  <si>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</si>
  <si>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</si>
  <si>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</si>
  <si>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</si>
  <si>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</si>
  <si>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</si>
  <si>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</si>
  <si>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</si>
  <si>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</si>
  <si>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</si>
  <si>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</si>
  <si>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</si>
  <si>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</si>
  <si>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</si>
  <si>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</si>
  <si>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</si>
  <si>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</si>
  <si>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</si>
  <si>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</si>
  <si>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</si>
  <si>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</si>
  <si>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</si>
  <si>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</si>
  <si>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</si>
  <si>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</si>
  <si>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</si>
  <si>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</si>
  <si>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</si>
  <si>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</si>
  <si>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</si>
  <si>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</si>
  <si>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</si>
  <si>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</si>
  <si>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</si>
  <si>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</si>
  <si>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</si>
  <si>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</si>
  <si>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</si>
  <si>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</si>
  <si>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</si>
  <si>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</si>
  <si>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</si>
  <si>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</si>
  <si>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</si>
  <si>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</si>
  <si>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</si>
  <si>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</si>
  <si>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</si>
  <si>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</si>
  <si>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</si>
  <si>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</si>
  <si>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</si>
  <si>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</si>
  <si>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</si>
  <si>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</si>
  <si>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</si>
  <si>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</si>
  <si>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</si>
  <si>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</si>
  <si>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</si>
  <si>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</si>
  <si>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</si>
  <si>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</si>
  <si>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</si>
  <si>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</si>
  <si>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</si>
  <si>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</si>
  <si>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</si>
  <si>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</si>
  <si>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</si>
  <si>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</si>
  <si>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</si>
  <si>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</si>
  <si>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</si>
  <si>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</si>
  <si>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</si>
  <si>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</si>
  <si>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</si>
  <si>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</si>
  <si>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</si>
  <si>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</si>
  <si>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</si>
  <si>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</si>
  <si>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</si>
  <si>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</si>
  <si>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</si>
  <si>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</si>
  <si>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</si>
  <si>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</si>
  <si>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</si>
  <si>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</si>
  <si>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</si>
  <si>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</si>
  <si>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</si>
  <si>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</si>
  <si>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</si>
  <si>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</si>
  <si>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</si>
  <si>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</si>
  <si>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</si>
  <si>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</si>
  <si>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</si>
  <si>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</si>
  <si>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</si>
  <si>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</si>
  <si>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</si>
  <si>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</si>
  <si>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</si>
  <si>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</si>
  <si>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</si>
  <si>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</si>
  <si>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</si>
  <si>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</si>
  <si>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</si>
  <si>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</si>
  <si>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</si>
  <si>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</si>
  <si>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</si>
  <si>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</si>
  <si>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</si>
  <si>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</si>
  <si>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</si>
  <si>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</si>
  <si>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</si>
  <si>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</si>
  <si>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</si>
  <si>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</si>
  <si>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</si>
  <si>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</si>
  <si>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</si>
  <si>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</si>
  <si>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</si>
  <si>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</si>
  <si>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</si>
  <si>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</si>
  <si>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</si>
  <si>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</si>
  <si>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</si>
  <si>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</si>
  <si>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</si>
  <si>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</si>
  <si>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</si>
  <si>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</si>
  <si>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</si>
  <si>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</si>
  <si>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</si>
  <si>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</si>
  <si>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</si>
  <si>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</si>
  <si>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</si>
  <si>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</si>
  <si>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</si>
  <si>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</si>
  <si>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</si>
  <si>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</si>
  <si>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</si>
  <si>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</si>
  <si>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</si>
  <si>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</si>
  <si>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</si>
  <si>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</si>
  <si>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</si>
  <si>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</si>
  <si>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</si>
  <si>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</si>
  <si>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</si>
  <si>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</si>
  <si>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</si>
  <si>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</si>
  <si>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</si>
  <si>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</si>
  <si>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</si>
  <si>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</si>
  <si>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</si>
  <si>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</si>
  <si>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</si>
  <si>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</si>
  <si>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</si>
  <si>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</si>
  <si>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</si>
  <si>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</si>
  <si>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</si>
  <si>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</si>
  <si>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</si>
  <si>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</si>
  <si>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</si>
  <si>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</si>
  <si>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</si>
  <si>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</si>
  <si>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</si>
  <si>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</si>
  <si>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</si>
  <si>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</si>
  <si>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</si>
  <si>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</si>
  <si>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</si>
  <si>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</si>
  <si>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</si>
  <si>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</si>
  <si>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</si>
  <si>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</si>
  <si>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</si>
  <si>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</si>
  <si>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</si>
  <si>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</si>
  <si>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</si>
  <si>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</si>
  <si>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</si>
  <si>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</si>
  <si>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</si>
  <si>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</si>
  <si>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</si>
  <si>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</si>
  <si>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</si>
  <si>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</si>
  <si>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</si>
  <si>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</si>
  <si>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</si>
  <si>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</si>
  <si>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</si>
  <si>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</si>
  <si>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</si>
  <si>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</si>
  <si>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</si>
  <si>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</si>
  <si>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</si>
  <si>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</si>
  <si>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</si>
  <si>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</si>
  <si>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</si>
  <si>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</si>
  <si>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</si>
  <si>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</si>
  <si>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</si>
  <si>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</si>
  <si>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</si>
  <si>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</si>
  <si>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</si>
  <si>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</si>
  <si>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</si>
  <si>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</si>
  <si>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</si>
  <si>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</si>
  <si>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</si>
  <si>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</si>
  <si>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</si>
  <si>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</si>
  <si>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</si>
  <si>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</si>
  <si>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</si>
  <si>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</si>
  <si>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</si>
  <si>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</si>
  <si>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</si>
  <si>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</si>
  <si>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</si>
  <si>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</si>
  <si>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</si>
  <si>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</si>
  <si>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</si>
  <si>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</si>
  <si>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</si>
  <si>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</si>
  <si>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</si>
  <si>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</si>
  <si>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</si>
  <si>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</si>
  <si>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</si>
  <si>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</si>
  <si>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</si>
  <si>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</si>
  <si>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</si>
  <si>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</si>
  <si>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</si>
  <si>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</si>
  <si>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</si>
  <si>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</si>
  <si>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</si>
  <si>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</si>
  <si>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</si>
  <si>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</si>
  <si>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</si>
  <si>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</si>
  <si>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</si>
  <si>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</si>
  <si>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</si>
  <si>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</si>
  <si>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</si>
  <si>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</si>
  <si>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</si>
  <si>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</si>
  <si>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</si>
  <si>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</si>
  <si>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</si>
  <si>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</si>
  <si>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</si>
  <si>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</si>
  <si>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</si>
  <si>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</si>
  <si>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</si>
  <si>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</si>
  <si>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</si>
  <si>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</si>
  <si>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</si>
  <si>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</si>
  <si>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</si>
  <si>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</si>
  <si>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</si>
  <si>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</si>
  <si>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</si>
  <si>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</si>
  <si>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</si>
  <si>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</si>
  <si>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</si>
  <si>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</si>
  <si>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</si>
  <si>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</si>
  <si>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</si>
  <si>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</si>
  <si>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</si>
  <si>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</si>
  <si>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</si>
  <si>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</si>
  <si>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</si>
  <si>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</si>
  <si>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</si>
  <si>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</si>
  <si>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</si>
  <si>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</si>
  <si>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</si>
  <si>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</si>
  <si>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</si>
  <si>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</si>
  <si>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</si>
  <si>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</si>
  <si>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</si>
  <si>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</si>
  <si>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</si>
  <si>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</si>
  <si>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</si>
  <si>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</si>
  <si>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</si>
  <si>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</si>
  <si>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</si>
  <si>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</si>
  <si>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</si>
  <si>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</si>
  <si>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</si>
  <si>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</si>
  <si>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</si>
  <si>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</si>
  <si>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</si>
  <si>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</si>
  <si>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</si>
  <si>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</si>
  <si>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</si>
  <si>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</si>
  <si>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</si>
  <si>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</si>
  <si>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</si>
  <si>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</si>
  <si>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</si>
  <si>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</si>
  <si>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</si>
  <si>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</si>
  <si>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</si>
  <si>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</si>
  <si>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</si>
  <si>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</si>
  <si>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</si>
  <si>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</si>
  <si>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</si>
  <si>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</si>
  <si>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</si>
  <si>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</si>
  <si>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</si>
  <si>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</si>
  <si>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</si>
  <si>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</si>
  <si>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</si>
  <si>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</si>
  <si>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</si>
  <si>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</si>
  <si>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</si>
  <si>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</si>
  <si>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</si>
  <si>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</si>
  <si>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</si>
  <si>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</si>
  <si>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</si>
  <si>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</si>
  <si>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</si>
  <si>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</si>
  <si>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</si>
  <si>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</si>
  <si>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</si>
  <si>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</si>
  <si>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</si>
  <si>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</si>
  <si>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</si>
  <si>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</si>
  <si>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</si>
  <si>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</si>
  <si>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</si>
  <si>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</si>
  <si>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</si>
  <si>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</si>
  <si>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</si>
  <si>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</si>
  <si>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</si>
  <si>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</si>
  <si>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</si>
  <si>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</si>
  <si>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</si>
  <si>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</si>
  <si>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</si>
  <si>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</si>
  <si>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</si>
  <si>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</si>
  <si>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</si>
  <si>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</si>
  <si>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</si>
  <si>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</si>
  <si>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</si>
  <si>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</si>
  <si>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</si>
  <si>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</si>
  <si>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</si>
  <si>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</si>
  <si>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</si>
  <si>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</si>
  <si>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</si>
  <si>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</si>
  <si>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</si>
  <si>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</si>
  <si>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</si>
  <si>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</si>
  <si>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</si>
  <si>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</si>
  <si>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</si>
  <si>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</si>
  <si>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</si>
  <si>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</si>
  <si>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</si>
  <si>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</si>
  <si>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</si>
  <si>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</si>
  <si>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</si>
  <si>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</si>
  <si>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</si>
  <si>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</si>
  <si>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</si>
  <si>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</si>
  <si>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</si>
  <si>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</si>
  <si>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</si>
  <si>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</si>
  <si>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</si>
  <si>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</si>
  <si>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</si>
  <si>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</si>
  <si>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</si>
  <si>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</si>
  <si>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</si>
  <si>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</si>
  <si>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</si>
  <si>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</si>
  <si>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</si>
  <si>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</si>
  <si>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</si>
  <si>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</si>
  <si>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</si>
  <si>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</si>
  <si>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</si>
  <si>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</si>
  <si>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</si>
  <si>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</si>
  <si>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</si>
  <si>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</si>
  <si>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</si>
  <si>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</si>
  <si>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</si>
  <si>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</si>
  <si>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</si>
  <si>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</si>
  <si>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</si>
  <si>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</si>
  <si>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</si>
  <si>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</si>
  <si>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</si>
  <si>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</si>
  <si>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</si>
  <si>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</si>
  <si>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</si>
  <si>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</si>
  <si>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</si>
  <si>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</si>
  <si>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</si>
  <si>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</si>
  <si>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</si>
  <si>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</si>
  <si>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</si>
  <si>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</si>
  <si>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</si>
  <si>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</si>
  <si>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</si>
  <si>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</si>
  <si>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</si>
  <si>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</si>
  <si>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</si>
  <si>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</si>
  <si>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</si>
  <si>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</si>
  <si>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</si>
  <si>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</si>
  <si>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</si>
  <si>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</si>
  <si>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</si>
  <si>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</si>
  <si>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</si>
  <si>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</si>
  <si>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</si>
  <si>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</si>
  <si>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</si>
  <si>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</si>
  <si>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</si>
  <si>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</si>
  <si>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</si>
  <si>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</si>
  <si>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</si>
  <si>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</si>
  <si>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</si>
  <si>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</si>
  <si>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</si>
  <si>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</si>
  <si>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</si>
  <si>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</si>
  <si>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</si>
  <si>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</si>
  <si>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</si>
  <si>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</si>
  <si>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</si>
  <si>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</si>
  <si>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</si>
  <si>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</si>
  <si>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</si>
  <si>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</si>
  <si>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</si>
  <si>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</si>
  <si>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</si>
  <si>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</si>
  <si>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</si>
  <si>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</si>
  <si>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</si>
  <si>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</si>
  <si>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</si>
  <si>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</si>
  <si>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</si>
  <si>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</si>
  <si>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</si>
  <si>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</si>
  <si>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</si>
  <si>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</si>
  <si>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</si>
  <si>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</si>
  <si>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</si>
  <si>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</si>
  <si>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</si>
  <si>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</si>
  <si>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</si>
  <si>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</si>
  <si>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</si>
  <si>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</si>
  <si>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</si>
  <si>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</si>
  <si>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</si>
  <si>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</si>
  <si>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</si>
  <si>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</si>
  <si>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</si>
  <si>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</si>
  <si>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</si>
  <si>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</si>
  <si>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</si>
  <si>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</si>
  <si>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</si>
  <si>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</si>
  <si>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</si>
  <si>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</si>
  <si>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</si>
  <si>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</si>
  <si>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</si>
  <si>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</si>
  <si>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</si>
  <si>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</si>
  <si>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</si>
  <si>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</si>
  <si>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</si>
  <si>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</si>
  <si>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</si>
  <si>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</si>
  <si>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</si>
  <si>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</si>
  <si>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</si>
  <si>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</si>
  <si>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</si>
  <si>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</si>
  <si>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</si>
  <si>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</si>
  <si>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</si>
  <si>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</si>
  <si>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</si>
  <si>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</si>
  <si>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</si>
  <si>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</si>
  <si>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</si>
  <si>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</si>
  <si>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</si>
  <si>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</si>
  <si>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</si>
  <si>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</si>
  <si>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</si>
  <si>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</si>
  <si>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</si>
  <si>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</si>
  <si>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</si>
  <si>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</si>
  <si>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</si>
  <si>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</si>
  <si>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</si>
  <si>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</si>
  <si>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</si>
  <si>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</si>
  <si>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</si>
  <si>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</si>
  <si>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</si>
  <si>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</si>
  <si>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</si>
  <si>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</si>
  <si>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</si>
  <si>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</si>
  <si>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</si>
  <si>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</si>
  <si>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</si>
  <si>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</si>
  <si>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</si>
  <si>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</si>
  <si>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</si>
  <si>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</si>
  <si>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</si>
  <si>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</si>
  <si>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</si>
  <si>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</si>
  <si>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</si>
  <si>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</si>
  <si>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</si>
  <si>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</si>
  <si>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</si>
  <si>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</si>
  <si>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</si>
  <si>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</si>
  <si>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</si>
  <si>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</si>
  <si>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</si>
  <si>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</si>
  <si>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</si>
  <si>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</si>
  <si>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</si>
  <si>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</si>
  <si>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</si>
  <si>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</si>
  <si>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</si>
  <si>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</si>
  <si>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</si>
  <si>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</si>
  <si>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</si>
  <si>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</si>
  <si>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</si>
  <si>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</si>
  <si>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</si>
  <si>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</si>
  <si>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</si>
  <si>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</si>
  <si>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</si>
  <si>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</si>
  <si>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</si>
  <si>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</si>
  <si>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</si>
  <si>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</si>
  <si>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</si>
  <si>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</si>
  <si>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</si>
  <si>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</si>
  <si>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</si>
  <si>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</si>
  <si>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</si>
  <si>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</si>
  <si>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</si>
  <si>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</si>
  <si>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</si>
  <si>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</si>
  <si>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</si>
  <si>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</si>
  <si>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</si>
  <si>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</si>
  <si>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</si>
  <si>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</si>
  <si>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</si>
  <si>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</si>
  <si>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</si>
  <si>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</si>
  <si>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</si>
  <si>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</si>
  <si>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</si>
  <si>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</si>
  <si>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</si>
  <si>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</si>
  <si>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</si>
  <si>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</si>
  <si>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</si>
  <si>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</si>
  <si>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</si>
  <si>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</si>
  <si>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</si>
  <si>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</si>
  <si>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</si>
  <si>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</si>
  <si>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</si>
  <si>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</si>
  <si>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</si>
  <si>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</si>
  <si>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</si>
  <si>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</si>
  <si>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</si>
  <si>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</si>
  <si>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</si>
  <si>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</si>
  <si>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</si>
  <si>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</si>
  <si>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</si>
  <si>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</si>
  <si>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</si>
  <si>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</si>
  <si>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</si>
  <si>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</si>
  <si>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</si>
  <si>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</si>
  <si>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</si>
  <si>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</si>
  <si>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</si>
  <si>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</si>
  <si>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</si>
  <si>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</si>
  <si>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</si>
  <si>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</si>
  <si>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</si>
  <si>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</si>
  <si>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</si>
  <si>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</si>
  <si>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</si>
  <si>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</si>
  <si>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</si>
  <si>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</si>
  <si>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</si>
  <si>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</si>
  <si>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</si>
  <si>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</si>
  <si>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</si>
  <si>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</si>
  <si>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</si>
  <si>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</si>
  <si>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</si>
  <si>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</si>
  <si>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</si>
  <si>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</si>
  <si>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</si>
  <si>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</si>
  <si>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</si>
  <si>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</si>
  <si>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</si>
  <si>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</si>
  <si>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</si>
  <si>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</si>
  <si>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</si>
  <si>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</si>
  <si>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</si>
  <si>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</si>
  <si>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</si>
  <si>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</si>
  <si>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</si>
  <si>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</si>
  <si>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</si>
  <si>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</si>
  <si>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</si>
  <si>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</si>
  <si>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</si>
  <si>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</si>
  <si>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</si>
  <si>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</si>
  <si>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</si>
  <si>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</si>
  <si>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</si>
  <si>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</si>
  <si>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</si>
  <si>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</si>
  <si>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</si>
  <si>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</si>
  <si>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</si>
  <si>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</si>
  <si>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</si>
  <si>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</si>
  <si>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</si>
  <si>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</si>
  <si>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</si>
  <si>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</si>
  <si>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</si>
  <si>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</si>
  <si>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</si>
  <si>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</si>
  <si>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</si>
  <si>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</si>
  <si>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</si>
  <si>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</si>
  <si>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</si>
  <si>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</si>
  <si>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</si>
  <si>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</si>
  <si>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</si>
  <si>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</si>
  <si>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</si>
  <si>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</si>
  <si>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</si>
  <si>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</si>
  <si>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</si>
  <si>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</si>
  <si>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</si>
  <si>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</si>
  <si>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</si>
  <si>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</si>
  <si>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</si>
  <si>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</si>
  <si>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</si>
  <si>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</si>
  <si>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</si>
  <si>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</si>
  <si>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</si>
  <si>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</si>
  <si>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</si>
  <si>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</si>
  <si>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</si>
  <si>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</si>
  <si>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</si>
  <si>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</si>
  <si>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</si>
  <si>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</si>
  <si>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</si>
  <si>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</si>
  <si>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</si>
  <si>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</si>
  <si>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</si>
  <si>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</si>
  <si>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</si>
  <si>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</si>
  <si>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</si>
  <si>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</si>
  <si>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</si>
  <si>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</si>
  <si>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</si>
  <si>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</si>
  <si>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</si>
  <si>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</si>
  <si>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</si>
  <si>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</si>
  <si>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</si>
  <si>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</si>
  <si>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</si>
  <si>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</si>
  <si>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</si>
  <si>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</si>
  <si>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</si>
  <si>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</si>
  <si>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</si>
  <si>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</si>
  <si>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</si>
  <si>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</si>
  <si>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</si>
  <si>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</si>
  <si>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</si>
  <si>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</si>
  <si>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</si>
  <si>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</si>
  <si>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</si>
  <si>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</si>
  <si>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</si>
  <si>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</si>
  <si>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</si>
  <si>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</si>
  <si>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</si>
  <si>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</si>
  <si>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</si>
  <si>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</si>
  <si>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</si>
  <si>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</si>
  <si>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</si>
  <si>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</si>
  <si>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</si>
  <si>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</si>
  <si>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</si>
  <si>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</si>
  <si>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</si>
  <si>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</si>
  <si>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</si>
  <si>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</si>
  <si>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</si>
  <si>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</si>
  <si>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</si>
  <si>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</si>
  <si>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</si>
  <si>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</si>
  <si>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</si>
  <si>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</si>
  <si>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</si>
  <si>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</si>
  <si>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</si>
  <si>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</si>
  <si>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</si>
  <si>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</si>
  <si>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</si>
  <si>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</si>
  <si>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</si>
  <si>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</si>
  <si>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</si>
  <si>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</si>
  <si>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</si>
  <si>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</si>
  <si>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</si>
  <si>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</si>
  <si>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</si>
  <si>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</si>
  <si>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</si>
  <si>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</si>
  <si>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</si>
  <si>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</si>
  <si>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</si>
  <si>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</si>
  <si>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</si>
  <si>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</si>
  <si>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</si>
  <si>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</si>
  <si>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</si>
  <si>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</si>
  <si>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</si>
  <si>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</si>
  <si>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</si>
  <si>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</si>
  <si>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</si>
  <si>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</si>
  <si>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</si>
  <si>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</si>
  <si>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</si>
  <si>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</si>
  <si>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</si>
  <si>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</si>
  <si>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</si>
  <si>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</si>
  <si>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</si>
  <si>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</si>
  <si>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</si>
  <si>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</si>
  <si>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</si>
  <si>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</si>
  <si>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</si>
  <si>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</si>
  <si>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</si>
  <si>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</si>
  <si>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</si>
  <si>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</si>
  <si>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</si>
  <si>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</si>
  <si>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</si>
  <si>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</si>
  <si>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</si>
  <si>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</si>
  <si>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</si>
  <si>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</si>
  <si>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</si>
  <si>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</si>
  <si>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</si>
  <si>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</si>
  <si>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</si>
  <si>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</si>
  <si>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</si>
  <si>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</si>
  <si>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</si>
  <si>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</si>
  <si>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</si>
  <si>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</si>
  <si>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</si>
  <si>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</si>
  <si>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</si>
  <si>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</si>
  <si>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</si>
  <si>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</si>
  <si>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</si>
  <si>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</si>
  <si>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</si>
  <si>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</si>
  <si>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</si>
  <si>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</si>
  <si>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</si>
  <si>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</si>
  <si>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</si>
  <si>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</si>
  <si>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</si>
  <si>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</si>
  <si>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</si>
  <si>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</si>
  <si>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</si>
  <si>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</si>
  <si>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</si>
  <si>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</si>
  <si>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</si>
  <si>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</si>
  <si>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</si>
  <si>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</si>
  <si>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</si>
  <si>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</si>
  <si>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</si>
  <si>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</si>
  <si>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</si>
  <si>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</si>
  <si>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</si>
  <si>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</si>
  <si>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</si>
  <si>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</si>
  <si>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</si>
  <si>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</si>
  <si>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</si>
  <si>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</si>
  <si>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</si>
  <si>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</si>
  <si>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</si>
  <si>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</si>
  <si>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</si>
  <si>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</si>
  <si>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</si>
  <si>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</si>
  <si>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</si>
  <si>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</si>
  <si>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</si>
  <si>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</si>
  <si>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</si>
  <si>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</si>
  <si>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</si>
  <si>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</si>
  <si>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</si>
  <si>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</si>
  <si>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</si>
  <si>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</si>
  <si>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</si>
  <si>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</si>
  <si>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</si>
  <si>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</si>
  <si>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</si>
  <si>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</si>
  <si>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</si>
  <si>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</si>
  <si>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</si>
  <si>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</si>
  <si>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</si>
  <si>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</si>
  <si>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</si>
  <si>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</si>
  <si>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</si>
  <si>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</si>
  <si>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</si>
  <si>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</si>
  <si>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</si>
  <si>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</si>
  <si>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</si>
  <si>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</si>
  <si>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</si>
  <si>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</si>
  <si>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</si>
  <si>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</si>
  <si>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</si>
  <si>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</si>
  <si>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</si>
  <si>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</si>
  <si>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</si>
  <si>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</si>
  <si>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</si>
  <si>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</si>
  <si>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</si>
  <si>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</si>
  <si>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</si>
  <si>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</si>
  <si>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</si>
  <si>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</si>
  <si>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</si>
  <si>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</si>
  <si>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</si>
  <si>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</si>
  <si>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</si>
  <si>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</si>
  <si>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</si>
  <si>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</si>
  <si>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</si>
  <si>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</si>
  <si>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</si>
  <si>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</si>
  <si>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</si>
  <si>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</si>
  <si>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</si>
  <si>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</si>
  <si>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</si>
  <si>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</si>
  <si>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</si>
  <si>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</si>
  <si>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</si>
  <si>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</si>
  <si>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</si>
  <si>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</si>
  <si>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</si>
  <si>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</si>
  <si>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</si>
  <si>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</si>
  <si>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</si>
  <si>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</si>
  <si>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</si>
  <si>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</si>
  <si>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</si>
  <si>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</si>
  <si>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</si>
  <si>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</si>
  <si>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</si>
  <si>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</si>
  <si>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</si>
  <si>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</si>
  <si>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</si>
  <si>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</si>
  <si>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</si>
  <si>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</si>
  <si>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</si>
  <si>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</si>
  <si>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</si>
  <si>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</si>
  <si>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</si>
  <si>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</si>
  <si>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</si>
  <si>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</si>
  <si>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</si>
  <si>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</si>
  <si>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</si>
  <si>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</si>
  <si>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</si>
  <si>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</si>
  <si>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</si>
  <si>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</si>
  <si>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</si>
  <si>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</si>
  <si>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</si>
  <si>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</si>
  <si>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</si>
  <si>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</si>
  <si>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</si>
  <si>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</si>
  <si>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</si>
  <si>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</si>
  <si>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</si>
  <si>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</si>
  <si>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</si>
  <si>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</si>
  <si>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</si>
  <si>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</si>
  <si>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</si>
  <si>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</si>
  <si>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</si>
  <si>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</si>
  <si>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</si>
  <si>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</si>
  <si>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</si>
  <si>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</si>
  <si>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</si>
  <si>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</si>
  <si>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</si>
  <si>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</si>
  <si>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</si>
  <si>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</si>
  <si>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</si>
  <si>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</si>
  <si>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</si>
  <si>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</si>
  <si>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</si>
  <si>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</si>
  <si>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</si>
  <si>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</si>
  <si>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</si>
  <si>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</si>
  <si>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</si>
  <si>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</si>
  <si>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</si>
  <si>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</si>
  <si>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</si>
  <si>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</si>
  <si>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</si>
  <si>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</si>
  <si>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</si>
  <si>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</si>
  <si>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</si>
  <si>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</si>
  <si>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</si>
  <si>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</si>
  <si>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</si>
  <si>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</si>
  <si>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</si>
  <si>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</si>
  <si>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</si>
  <si>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</si>
  <si>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</si>
  <si>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</si>
  <si>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</si>
  <si>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</si>
  <si>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</si>
  <si>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</si>
  <si>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</si>
  <si>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</si>
  <si>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</si>
  <si>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</si>
  <si>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</si>
  <si>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</si>
  <si>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</si>
  <si>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</si>
  <si>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</si>
  <si>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</si>
  <si>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</si>
  <si>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</si>
  <si>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</si>
  <si>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</si>
  <si>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</si>
  <si>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</si>
  <si>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</si>
  <si>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</si>
  <si>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</si>
  <si>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</si>
  <si>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</si>
  <si>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</si>
  <si>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</si>
  <si>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</si>
  <si>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</si>
  <si>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</si>
  <si>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</si>
  <si>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</si>
  <si>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</si>
  <si>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</si>
  <si>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</si>
  <si>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</si>
  <si>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</si>
  <si>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</si>
  <si>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</si>
  <si>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</si>
  <si>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</si>
  <si>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</si>
  <si>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</si>
  <si>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</si>
  <si>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</si>
  <si>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</si>
  <si>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</si>
  <si>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</si>
  <si>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</si>
  <si>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</si>
  <si>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</si>
  <si>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</si>
  <si>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</si>
  <si>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</si>
  <si>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</si>
  <si>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</si>
  <si>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</si>
  <si>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</si>
  <si>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</si>
  <si>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</si>
  <si>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</si>
  <si>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</si>
  <si>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</si>
  <si>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</si>
  <si>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</si>
  <si>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</si>
  <si>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</si>
  <si>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</si>
  <si>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</si>
  <si>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</si>
  <si>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</si>
  <si>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</si>
  <si>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</si>
  <si>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</si>
  <si>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</si>
  <si>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</si>
  <si>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</si>
  <si>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</si>
  <si>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</si>
  <si>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</si>
  <si>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</si>
  <si>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</si>
  <si>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</si>
  <si>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</si>
  <si>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</si>
  <si>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</si>
  <si>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</si>
  <si>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</si>
  <si>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</si>
  <si>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</si>
  <si>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</si>
  <si>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</si>
  <si>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</si>
  <si>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</si>
  <si>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</si>
  <si>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</si>
  <si>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</si>
  <si>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</si>
  <si>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</si>
  <si>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</si>
  <si>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</si>
  <si>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</si>
  <si>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</si>
  <si>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</si>
  <si>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</si>
  <si>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</si>
  <si>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</si>
  <si>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</si>
  <si>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</si>
  <si>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</si>
  <si>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</si>
  <si>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</si>
  <si>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</si>
  <si>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</si>
  <si>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</si>
  <si>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</si>
  <si>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</si>
  <si>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</si>
  <si>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</si>
  <si>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</si>
  <si>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</si>
  <si>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</si>
  <si>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</si>
  <si>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</si>
  <si>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</si>
  <si>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</si>
  <si>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</si>
  <si>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</si>
  <si>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</si>
  <si>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</si>
  <si>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</si>
  <si>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</si>
  <si>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</si>
  <si>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</si>
  <si>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</si>
  <si>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</si>
  <si>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</si>
  <si>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</si>
  <si>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</si>
  <si>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</si>
  <si>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</si>
  <si>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</si>
  <si>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</si>
  <si>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</si>
  <si>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</si>
  <si>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</si>
  <si>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</si>
  <si>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</si>
  <si>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</si>
  <si>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</si>
  <si>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</si>
  <si>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</si>
  <si>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</si>
  <si>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</si>
  <si>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</si>
  <si>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</si>
  <si>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</si>
  <si>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</si>
  <si>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</si>
  <si>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</si>
  <si>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</si>
  <si>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</si>
  <si>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</si>
  <si>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</si>
  <si>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</si>
  <si>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</si>
  <si>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</si>
  <si>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</si>
  <si>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</si>
  <si>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</si>
  <si>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</si>
  <si>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</si>
  <si>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</si>
  <si>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</si>
  <si>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</si>
  <si>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</si>
  <si>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</si>
  <si>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</si>
  <si>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</si>
  <si>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</si>
  <si>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</si>
  <si>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</si>
  <si>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</si>
  <si>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</si>
  <si>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</si>
  <si>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</si>
  <si>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</si>
  <si>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</si>
  <si>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</si>
  <si>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</si>
  <si>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</si>
  <si>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</si>
  <si>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</si>
  <si>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</si>
  <si>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</si>
  <si>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</si>
  <si>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</si>
  <si>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</si>
  <si>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</si>
  <si>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</si>
  <si>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</si>
  <si>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</si>
  <si>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</si>
  <si>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</si>
  <si>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</si>
  <si>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</si>
  <si>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</si>
  <si>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</si>
  <si>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</si>
  <si>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</si>
  <si>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</si>
  <si>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</si>
  <si>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</si>
  <si>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</si>
  <si>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</si>
  <si>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</si>
  <si>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</si>
  <si>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</si>
  <si>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</si>
  <si>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</si>
  <si>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</si>
  <si>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</si>
  <si>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</si>
  <si>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</si>
  <si>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</si>
  <si>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</si>
  <si>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</si>
  <si>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</si>
  <si>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</si>
  <si>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</si>
  <si>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</si>
  <si>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</si>
  <si>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</si>
  <si>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</si>
  <si>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</si>
  <si>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</si>
  <si>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</si>
  <si>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</si>
  <si>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</si>
  <si>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</si>
  <si>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</si>
  <si>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</si>
  <si>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</si>
  <si>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</si>
  <si>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</si>
  <si>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</si>
  <si>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</si>
  <si>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</si>
  <si>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</si>
  <si>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</si>
  <si>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</si>
  <si>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</si>
  <si>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</si>
  <si>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</si>
  <si>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</si>
  <si>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</si>
  <si>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</si>
  <si>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</si>
  <si>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</si>
  <si>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</si>
  <si>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</si>
  <si>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</si>
  <si>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</si>
  <si>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</si>
  <si>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</si>
  <si>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</si>
  <si>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</si>
  <si>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</si>
  <si>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</si>
  <si>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</si>
  <si>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</si>
  <si>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</si>
  <si>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</si>
  <si>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</si>
  <si>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</si>
  <si>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</si>
  <si>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</si>
  <si>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</si>
  <si>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</si>
  <si>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</si>
  <si>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</si>
  <si>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</si>
  <si>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</si>
  <si>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</si>
  <si>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</si>
  <si>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</si>
  <si>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</si>
  <si>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</si>
  <si>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</si>
  <si>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</si>
  <si>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</si>
  <si>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</si>
  <si>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</si>
  <si>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</si>
  <si>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</si>
  <si>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</si>
  <si>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</si>
  <si>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</si>
  <si>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</si>
  <si>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</si>
  <si>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</si>
  <si>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</si>
  <si>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</si>
  <si>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</si>
  <si>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</si>
  <si>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</si>
  <si>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</si>
  <si>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</si>
  <si>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</si>
  <si>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</si>
  <si>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</si>
  <si>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</si>
  <si>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</si>
  <si>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</si>
  <si>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</si>
  <si>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</si>
  <si>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</si>
  <si>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</si>
  <si>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</si>
  <si>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</si>
  <si>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</si>
  <si>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</si>
  <si>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</si>
  <si>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</si>
  <si>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</si>
  <si>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</si>
  <si>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</si>
  <si>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</si>
  <si>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</si>
  <si>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</si>
  <si>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</si>
  <si>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</si>
  <si>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</si>
  <si>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</si>
  <si>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</si>
  <si>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</si>
  <si>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</si>
  <si>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</si>
  <si>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</si>
  <si>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</si>
  <si>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</si>
  <si>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</si>
  <si>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</si>
  <si>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</si>
  <si>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</si>
  <si>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</si>
  <si>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</si>
  <si>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</si>
  <si>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</si>
  <si>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</si>
  <si>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</si>
  <si>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</si>
  <si>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</si>
  <si>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</si>
  <si>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</si>
  <si>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</si>
  <si>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</si>
  <si>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</si>
  <si>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</si>
  <si>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</si>
  <si>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</si>
  <si>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</si>
  <si>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</si>
  <si>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</si>
  <si>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</si>
  <si>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</si>
  <si>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</si>
  <si>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</si>
  <si>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</si>
  <si>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</si>
  <si>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</si>
  <si>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</si>
  <si>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</si>
  <si>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</si>
  <si>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</si>
  <si>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</si>
  <si>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</si>
  <si>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</si>
  <si>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</si>
  <si>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</si>
  <si>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</si>
  <si>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</si>
  <si>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</si>
  <si>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</si>
  <si>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</si>
  <si>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</si>
  <si>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</si>
  <si>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</si>
  <si>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</si>
  <si>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</si>
  <si>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</si>
  <si>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</si>
  <si>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</si>
  <si>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</si>
  <si>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</si>
  <si>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</si>
  <si>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</si>
  <si>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</si>
  <si>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</si>
  <si>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</si>
  <si>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</si>
  <si>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</si>
  <si>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</si>
  <si>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</si>
  <si>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</si>
  <si>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</si>
  <si>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</si>
  <si>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</si>
  <si>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</si>
  <si>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</si>
  <si>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</si>
  <si>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</si>
  <si>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</si>
  <si>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</si>
  <si>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</si>
  <si>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</si>
  <si>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</si>
  <si>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</si>
  <si>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</si>
  <si>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</si>
  <si>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</si>
  <si>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</si>
  <si>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</si>
  <si>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</si>
  <si>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</si>
  <si>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</si>
  <si>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</si>
  <si>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</si>
  <si>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</si>
  <si>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</si>
  <si>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</si>
  <si>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</si>
  <si>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</si>
  <si>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</si>
  <si>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</si>
  <si>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</si>
  <si>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</si>
  <si>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</si>
  <si>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</si>
  <si>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</si>
  <si>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</si>
  <si>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</si>
  <si>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</si>
  <si>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</si>
  <si>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</si>
  <si>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</si>
  <si>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</si>
  <si>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</si>
  <si>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</si>
  <si>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</si>
  <si>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</si>
  <si>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</si>
  <si>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</si>
  <si>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</si>
  <si>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</si>
  <si>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</si>
  <si>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</si>
  <si>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</si>
  <si>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</si>
  <si>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</si>
  <si>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</si>
  <si>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</si>
  <si>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</si>
  <si>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</si>
  <si>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</si>
  <si>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</si>
  <si>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</si>
  <si>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</si>
  <si>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</si>
  <si>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</si>
  <si>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</si>
  <si>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</si>
  <si>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</si>
  <si>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</si>
  <si>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</si>
  <si>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</si>
  <si>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</si>
  <si>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</si>
  <si>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</si>
  <si>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</si>
  <si>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</si>
  <si>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</si>
  <si>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</si>
  <si>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</si>
  <si>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</si>
  <si>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</si>
  <si>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</si>
  <si>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</si>
  <si>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</si>
  <si>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</si>
  <si>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</si>
  <si>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</si>
  <si>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</si>
  <si>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</si>
  <si>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</si>
  <si>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</si>
  <si>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</si>
  <si>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</si>
  <si>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</si>
  <si>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</si>
  <si>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</si>
  <si>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</si>
  <si>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</si>
  <si>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</si>
  <si>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</si>
  <si>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</si>
  <si>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</si>
  <si>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</si>
  <si>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</si>
  <si>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</si>
  <si>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</si>
  <si>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</si>
  <si>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</si>
  <si>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</si>
  <si>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</si>
  <si>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</si>
  <si>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</si>
  <si>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</si>
  <si>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</si>
  <si>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</si>
  <si>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</si>
  <si>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</si>
  <si>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</si>
  <si>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</si>
  <si>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</si>
  <si>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</si>
  <si>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</si>
  <si>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</si>
  <si>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</si>
  <si>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</si>
  <si>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</si>
  <si>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</si>
  <si>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</si>
  <si>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</si>
  <si>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</si>
  <si>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</si>
  <si>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</si>
  <si>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</si>
  <si>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</si>
  <si>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</si>
  <si>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</si>
  <si>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</si>
  <si>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</si>
  <si>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</si>
  <si>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</si>
  <si>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</si>
  <si>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</si>
  <si>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</si>
  <si>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</si>
  <si>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</si>
  <si>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</si>
  <si>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</si>
  <si>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</si>
  <si>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</si>
  <si>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</si>
  <si>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</si>
  <si>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</si>
  <si>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</si>
  <si>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</si>
  <si>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</si>
  <si>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</si>
  <si>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</si>
  <si>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</si>
  <si>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</si>
  <si>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</si>
  <si>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</si>
  <si>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</si>
  <si>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</si>
  <si>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</si>
  <si>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</si>
  <si>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</si>
  <si>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</si>
  <si>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</si>
  <si>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</si>
  <si>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</si>
  <si>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</si>
  <si>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</si>
  <si>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</si>
  <si>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</si>
  <si>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</si>
  <si>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</si>
  <si>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</si>
  <si>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</si>
  <si>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</si>
  <si>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</si>
  <si>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</si>
  <si>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</si>
  <si>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</si>
  <si>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</si>
  <si>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</si>
  <si>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</si>
  <si>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</si>
  <si>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</si>
  <si>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</si>
  <si>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</si>
  <si>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</si>
  <si>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</si>
  <si>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</si>
  <si>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</si>
  <si>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</si>
  <si>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</si>
  <si>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</si>
  <si>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</si>
  <si>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</si>
  <si>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</si>
  <si>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</si>
  <si>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</si>
  <si>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</si>
  <si>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</si>
  <si>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</si>
  <si>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</si>
  <si>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</si>
  <si>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</si>
  <si>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</si>
  <si>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</si>
  <si>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</si>
  <si>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</si>
  <si>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</si>
  <si>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</si>
  <si>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</si>
  <si>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</si>
  <si>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</si>
  <si>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</si>
  <si>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</si>
  <si>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</si>
  <si>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</si>
  <si>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</si>
  <si>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</si>
  <si>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</si>
  <si>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</si>
  <si>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</si>
  <si>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</si>
  <si>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</si>
  <si>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</si>
  <si>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</si>
  <si>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</si>
  <si>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</si>
  <si>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</si>
  <si>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</si>
  <si>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</si>
  <si>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</si>
  <si>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</si>
  <si>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</si>
  <si>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</si>
  <si>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</si>
  <si>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</si>
  <si>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</si>
  <si>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</si>
  <si>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</si>
  <si>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</si>
  <si>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</si>
  <si>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</si>
  <si>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</si>
  <si>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</si>
  <si>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</si>
  <si>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</si>
  <si>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</si>
  <si>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</si>
  <si>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</si>
  <si>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</si>
  <si>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</si>
  <si>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</si>
  <si>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</si>
  <si>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</si>
  <si>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</si>
  <si>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</si>
  <si>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</si>
  <si>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</si>
  <si>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</si>
  <si>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</si>
  <si>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</si>
  <si>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</si>
  <si>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</si>
  <si>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</si>
  <si>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</si>
  <si>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</si>
  <si>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</si>
  <si>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</si>
  <si>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</si>
  <si>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</si>
  <si>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</si>
  <si>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</si>
  <si>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</si>
  <si>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</si>
  <si>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</si>
  <si>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</si>
  <si>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</si>
  <si>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</si>
  <si>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</si>
  <si>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</si>
  <si>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</si>
  <si>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</si>
  <si>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</si>
  <si>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</si>
  <si>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</si>
  <si>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</si>
  <si>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</si>
  <si>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</si>
  <si>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</si>
  <si>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</si>
  <si>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</si>
  <si>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</si>
  <si>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</si>
  <si>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</si>
  <si>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</si>
  <si>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</si>
  <si>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</si>
  <si>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</si>
  <si>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</si>
  <si>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</si>
  <si>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</si>
  <si>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</si>
  <si>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</si>
  <si>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</si>
  <si>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</si>
  <si>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</si>
  <si>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</si>
  <si>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</si>
  <si>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</si>
  <si>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</si>
  <si>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</si>
  <si>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</si>
  <si>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</si>
  <si>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</si>
  <si>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</si>
  <si>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</si>
  <si>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</si>
  <si>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</si>
  <si>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</si>
  <si>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</si>
  <si>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</si>
  <si>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</si>
  <si>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</si>
  <si>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</si>
  <si>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</si>
  <si>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</si>
  <si>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</si>
  <si>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</si>
  <si>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</si>
  <si>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</si>
  <si>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</si>
  <si>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</si>
  <si>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</si>
  <si>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</si>
  <si>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</si>
  <si>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</si>
  <si>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</si>
  <si>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</si>
  <si>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</si>
  <si>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</si>
  <si>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</si>
  <si>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</si>
  <si>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</si>
  <si>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</si>
  <si>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</si>
  <si>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</si>
  <si>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</si>
  <si>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</si>
  <si>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</si>
  <si>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</si>
  <si>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</si>
  <si>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</si>
  <si>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</si>
  <si>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</si>
  <si>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</si>
  <si>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</si>
  <si>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</si>
  <si>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</si>
  <si>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</si>
  <si>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</si>
  <si>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</si>
  <si>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</si>
  <si>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</si>
  <si>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</si>
  <si>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</si>
  <si>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</si>
  <si>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</si>
  <si>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</si>
  <si>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</si>
  <si>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</si>
  <si>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</si>
  <si>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</si>
  <si>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</si>
  <si>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</si>
  <si>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</si>
  <si>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</si>
  <si>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</si>
  <si>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</si>
  <si>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</si>
  <si>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</si>
  <si>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</si>
  <si>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</si>
  <si>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</si>
  <si>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</si>
  <si>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</si>
  <si>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</si>
  <si>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</si>
  <si>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</si>
  <si>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</si>
  <si>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</si>
  <si>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</si>
  <si>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</si>
  <si>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</si>
  <si>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</si>
  <si>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</si>
  <si>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</si>
  <si>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</si>
  <si>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</si>
  <si>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</si>
  <si>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</si>
  <si>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</si>
  <si>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</si>
  <si>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</si>
  <si>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</si>
  <si>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</si>
  <si>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</si>
  <si>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</si>
  <si>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</si>
  <si>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</si>
  <si>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</si>
  <si>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</si>
  <si>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</si>
  <si>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</si>
  <si>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</si>
  <si>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</si>
  <si>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</si>
  <si>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</si>
  <si>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</si>
  <si>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</si>
  <si>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</si>
  <si>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</si>
  <si>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</si>
  <si>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</si>
  <si>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</si>
  <si>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</si>
  <si>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</si>
  <si>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</si>
  <si>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</si>
  <si>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</si>
  <si>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</si>
  <si>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</si>
  <si>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</si>
  <si>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</si>
  <si>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</si>
  <si>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</si>
  <si>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</si>
  <si>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</si>
  <si>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</si>
  <si>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</si>
  <si>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</si>
  <si>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</si>
  <si>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</si>
  <si>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</si>
  <si>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</si>
  <si>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</si>
  <si>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</si>
  <si>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</si>
  <si>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</si>
  <si>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</si>
  <si>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</si>
  <si>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</si>
  <si>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</si>
  <si>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</si>
  <si>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</si>
  <si>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</si>
  <si>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</si>
  <si>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</si>
  <si>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</si>
  <si>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</si>
  <si>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</si>
  <si>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</si>
  <si>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</si>
  <si>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</si>
  <si>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</si>
  <si>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</si>
  <si>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</si>
  <si>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</si>
  <si>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</si>
  <si>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</si>
  <si>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</si>
  <si>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</si>
  <si>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</si>
  <si>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</si>
  <si>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</si>
  <si>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</si>
  <si>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</si>
  <si>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</si>
  <si>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</si>
  <si>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</si>
  <si>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</si>
  <si>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</si>
  <si>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</si>
  <si>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</si>
  <si>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</si>
  <si>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</si>
  <si>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</si>
  <si>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</si>
  <si>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</si>
  <si>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</si>
  <si>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</si>
  <si>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</si>
  <si>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</si>
  <si>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</si>
  <si>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</si>
  <si>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</si>
  <si>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</si>
  <si>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</si>
  <si>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</si>
  <si>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</si>
  <si>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</si>
  <si>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</si>
  <si>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</si>
  <si>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</si>
  <si>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</si>
  <si>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</si>
  <si>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</si>
  <si>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</si>
  <si>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</si>
  <si>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</si>
  <si>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</si>
  <si>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</si>
  <si>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</si>
  <si>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</si>
  <si>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</si>
  <si>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</si>
  <si>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</si>
  <si>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</si>
  <si>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</si>
  <si>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</si>
  <si>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</si>
  <si>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</si>
  <si>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</si>
  <si>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</si>
  <si>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</si>
  <si>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</si>
  <si>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</si>
  <si>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</si>
  <si>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</si>
  <si>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</si>
  <si>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</si>
  <si>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</si>
  <si>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</si>
  <si>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</si>
  <si>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</si>
  <si>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</si>
  <si>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</si>
  <si>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</si>
  <si>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</si>
  <si>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</si>
  <si>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</si>
  <si>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</si>
  <si>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</si>
  <si>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</si>
  <si>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</si>
  <si>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</si>
  <si>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</si>
  <si>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</si>
  <si>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</si>
  <si>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</si>
  <si>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</si>
  <si>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</si>
  <si>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</si>
  <si>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</si>
  <si>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</si>
  <si>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</si>
  <si>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</si>
  <si>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</si>
  <si>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</si>
  <si>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</si>
  <si>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</si>
  <si>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</si>
  <si>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</si>
  <si>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</si>
  <si>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</si>
  <si>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</si>
  <si>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</si>
  <si>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</si>
  <si>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</si>
  <si>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</si>
  <si>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</si>
  <si>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</si>
  <si>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</si>
  <si>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</si>
  <si>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</si>
  <si>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</si>
  <si>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</si>
  <si>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</si>
  <si>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</si>
  <si>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</si>
  <si>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</si>
  <si>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</si>
  <si>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</si>
  <si>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</si>
  <si>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</si>
  <si>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</si>
  <si>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</si>
  <si>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</si>
  <si>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</si>
  <si>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</si>
  <si>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</si>
  <si>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</si>
  <si>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</si>
  <si>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</si>
  <si>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</si>
  <si>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</si>
  <si>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</si>
  <si>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</si>
  <si>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</si>
  <si>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</si>
  <si>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</si>
  <si>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</si>
  <si>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</si>
  <si>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</si>
  <si>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</si>
  <si>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</si>
  <si>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</si>
  <si>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</si>
  <si>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</si>
  <si>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</si>
  <si>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</si>
  <si>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</si>
  <si>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</si>
  <si>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</si>
  <si>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</si>
  <si>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</si>
  <si>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</si>
  <si>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</si>
  <si>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</si>
  <si>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</si>
  <si>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</si>
  <si>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</si>
  <si>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</si>
  <si>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</si>
  <si>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</si>
  <si>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</si>
  <si>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</si>
  <si>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</si>
  <si>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</si>
  <si>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</si>
  <si>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</si>
  <si>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</si>
  <si>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</si>
  <si>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</si>
  <si>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</si>
  <si>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</si>
  <si>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</si>
  <si>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</si>
  <si>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</si>
  <si>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</si>
  <si>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</si>
  <si>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</si>
  <si>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</si>
  <si>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</si>
  <si>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</si>
  <si>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</si>
  <si>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</si>
  <si>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</si>
  <si>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</si>
  <si>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</si>
  <si>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</si>
  <si>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</si>
  <si>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</si>
  <si>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</si>
  <si>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</si>
  <si>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</si>
  <si>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</si>
  <si>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</si>
  <si>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</si>
  <si>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</si>
  <si>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</si>
  <si>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</si>
  <si>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</si>
  <si>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</si>
  <si>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</si>
  <si>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</si>
  <si>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</si>
  <si>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</si>
  <si>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</si>
  <si>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</si>
  <si>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</si>
  <si>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</si>
  <si>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</si>
  <si>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</si>
  <si>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</si>
  <si>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</si>
  <si>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</si>
  <si>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</si>
  <si>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</si>
  <si>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</si>
  <si>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</si>
  <si>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</si>
  <si>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</si>
  <si>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</si>
  <si>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</si>
  <si>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</si>
  <si>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</si>
  <si>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</si>
  <si>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</si>
  <si>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</si>
  <si>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</si>
  <si>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</si>
  <si>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</si>
  <si>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</si>
  <si>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</si>
  <si>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</si>
  <si>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</si>
  <si>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</si>
  <si>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</si>
  <si>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</si>
  <si>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</si>
  <si>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</si>
  <si>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</si>
  <si>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</si>
  <si>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</si>
  <si>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</si>
  <si>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</si>
  <si>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</si>
  <si>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</si>
  <si>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</si>
  <si>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</si>
  <si>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</si>
  <si>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</si>
  <si>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</si>
  <si>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</si>
  <si>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</si>
  <si>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</si>
  <si>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</si>
  <si>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</si>
  <si>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</si>
  <si>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</si>
  <si>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</si>
  <si>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</si>
  <si>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</si>
  <si>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</si>
  <si>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</si>
  <si>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</si>
  <si>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</si>
  <si>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</si>
  <si>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</si>
  <si>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</si>
  <si>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</si>
  <si>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</si>
  <si>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</si>
  <si>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</si>
  <si>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</si>
  <si>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</si>
  <si>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</si>
  <si>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</si>
  <si>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</si>
  <si>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</si>
  <si>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</si>
  <si>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</si>
  <si>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</si>
  <si>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</si>
  <si>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</si>
  <si>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</si>
  <si>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</si>
  <si>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</si>
  <si>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</si>
  <si>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</si>
  <si>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</si>
  <si>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</si>
  <si>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</si>
  <si>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</si>
  <si>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</si>
  <si>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</si>
  <si>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</si>
  <si>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</si>
  <si>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</si>
  <si>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</si>
  <si>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</si>
  <si>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</si>
  <si>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</si>
  <si>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</si>
  <si>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</si>
  <si>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</si>
  <si>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</si>
  <si>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</si>
  <si>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</si>
  <si>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</si>
  <si>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</si>
  <si>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</si>
  <si>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</si>
  <si>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</si>
  <si>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</si>
  <si>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</si>
  <si>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</si>
  <si>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</si>
  <si>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</si>
  <si>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</si>
  <si>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</si>
  <si>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</si>
  <si>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</si>
  <si>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</si>
  <si>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</si>
  <si>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</si>
  <si>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</si>
  <si>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</si>
  <si>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</si>
  <si>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</si>
  <si>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</si>
  <si>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</si>
  <si>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</si>
  <si>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</si>
  <si>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</si>
  <si>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</si>
  <si>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</si>
  <si>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</si>
  <si>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</si>
  <si>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</si>
  <si>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</si>
  <si>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</si>
  <si>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</si>
  <si>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</si>
  <si>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</si>
  <si>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</si>
  <si>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</si>
  <si>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</si>
  <si>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</si>
  <si>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</si>
  <si>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</si>
  <si>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</si>
  <si>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</si>
  <si>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</si>
  <si>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</si>
  <si>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</si>
  <si>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</si>
  <si>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</si>
  <si>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</si>
  <si>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</si>
  <si>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</si>
  <si>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</si>
  <si>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</si>
  <si>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</si>
  <si>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</si>
  <si>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</si>
  <si>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</si>
  <si>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</si>
  <si>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</si>
  <si>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</si>
  <si>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</si>
  <si>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</si>
  <si>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</si>
  <si>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</si>
  <si>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</si>
  <si>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</si>
  <si>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</si>
  <si>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</si>
  <si>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</si>
  <si>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</si>
  <si>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</si>
  <si>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</si>
  <si>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</si>
  <si>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</si>
  <si>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</si>
  <si>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</si>
  <si>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</si>
  <si>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</si>
  <si>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</si>
  <si>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</si>
  <si>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</si>
  <si>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</si>
  <si>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</si>
  <si>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</si>
  <si>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</si>
  <si>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</si>
  <si>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</si>
  <si>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</si>
  <si>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</si>
  <si>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</si>
  <si>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</si>
  <si>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</si>
  <si>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</si>
  <si>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</si>
  <si>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</si>
  <si>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</si>
  <si>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</si>
  <si>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</si>
  <si>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</si>
  <si>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</si>
  <si>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</si>
  <si>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</si>
  <si>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</si>
  <si>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</si>
  <si>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</si>
  <si>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</si>
  <si>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</si>
  <si>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</si>
  <si>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</si>
  <si>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</si>
  <si>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</si>
  <si>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</si>
  <si>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</si>
  <si>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</si>
  <si>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</si>
  <si>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</si>
  <si>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</si>
  <si>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</si>
  <si>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</si>
  <si>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</si>
  <si>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</si>
  <si>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</si>
  <si>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</si>
  <si>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</si>
  <si>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</si>
  <si>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</si>
  <si>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</si>
  <si>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</si>
  <si>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</si>
  <si>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</si>
  <si>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</si>
  <si>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</si>
  <si>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</si>
  <si>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</si>
  <si>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</si>
  <si>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</si>
  <si>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</si>
  <si>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</si>
  <si>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</si>
  <si>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</si>
  <si>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</si>
  <si>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</si>
  <si>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</si>
  <si>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</si>
  <si>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</si>
  <si>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</si>
  <si>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</si>
  <si>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</si>
  <si>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</si>
  <si>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</si>
  <si>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</si>
  <si>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</si>
  <si>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</si>
  <si>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</si>
  <si>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</si>
  <si>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</si>
  <si>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</si>
  <si>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</si>
  <si>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</si>
  <si>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</si>
  <si>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</si>
  <si>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</si>
  <si>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</si>
  <si>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</si>
  <si>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</si>
  <si>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</si>
  <si>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</si>
  <si>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</si>
  <si>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</si>
  <si>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</si>
  <si>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</si>
  <si>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</si>
  <si>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</si>
  <si>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</si>
  <si>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</si>
  <si>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</si>
  <si>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</si>
  <si>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</si>
  <si>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</si>
  <si>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</si>
  <si>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</si>
  <si>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</si>
  <si>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</si>
  <si>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</si>
  <si>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</si>
  <si>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</si>
  <si>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</si>
  <si>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</si>
  <si>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</si>
  <si>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</si>
  <si>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</si>
  <si>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</si>
  <si>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</si>
  <si>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</si>
  <si>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</si>
  <si>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</si>
  <si>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</si>
  <si>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</si>
  <si>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</si>
  <si>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</si>
  <si>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</si>
  <si>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</si>
  <si>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</si>
  <si>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</si>
  <si>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</si>
  <si>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</si>
  <si>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</si>
  <si>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</si>
  <si>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</si>
  <si>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</si>
  <si>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</si>
  <si>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</si>
  <si>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</si>
  <si>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</si>
  <si>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</si>
  <si>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</si>
  <si>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</si>
  <si>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</si>
  <si>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</si>
  <si>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</si>
  <si>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</si>
  <si>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</si>
  <si>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</si>
  <si>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</si>
  <si>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</si>
  <si>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</si>
  <si>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</si>
  <si>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</si>
  <si>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</si>
  <si>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</si>
  <si>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</si>
  <si>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</si>
  <si>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</si>
  <si>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</si>
  <si>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</si>
  <si>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</si>
  <si>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</si>
  <si>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</si>
  <si>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</si>
  <si>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</si>
  <si>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</si>
  <si>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</si>
  <si>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</si>
  <si>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</si>
  <si>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</si>
  <si>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</si>
  <si>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</si>
  <si>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</si>
  <si>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</si>
  <si>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</si>
  <si>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</si>
  <si>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</si>
  <si>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</si>
  <si>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</si>
  <si>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</si>
  <si>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</si>
  <si>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</si>
  <si>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</si>
  <si>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</si>
  <si>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</si>
  <si>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</si>
  <si>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</si>
  <si>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</si>
  <si>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</si>
  <si>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</si>
  <si>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</si>
  <si>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</si>
  <si>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</si>
  <si>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</si>
  <si>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</si>
  <si>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</si>
  <si>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</si>
  <si>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</si>
  <si>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</si>
  <si>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</si>
  <si>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</si>
  <si>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</si>
  <si>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</si>
  <si>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</si>
  <si>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</si>
  <si>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</si>
  <si>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</si>
  <si>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</si>
  <si>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</si>
  <si>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</si>
  <si>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</si>
  <si>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</si>
  <si>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</si>
  <si>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</si>
  <si>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</si>
  <si>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</si>
  <si>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</si>
  <si>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</si>
  <si>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</si>
  <si>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</si>
  <si>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</si>
  <si>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</si>
  <si>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</si>
  <si>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</si>
  <si>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</si>
  <si>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</si>
  <si>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</si>
  <si>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</si>
  <si>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</si>
  <si>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</si>
  <si>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</si>
  <si>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</si>
  <si>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</si>
  <si>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</si>
  <si>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</si>
  <si>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</si>
  <si>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</si>
  <si>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</si>
  <si>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</si>
  <si>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</si>
  <si>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</si>
  <si>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</si>
  <si>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</si>
  <si>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</si>
  <si>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</si>
  <si>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</si>
  <si>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</si>
  <si>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</si>
  <si>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</si>
  <si>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</si>
  <si>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</si>
  <si>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</si>
  <si>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</si>
  <si>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</si>
  <si>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</si>
  <si>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</si>
  <si>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</si>
  <si>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</si>
  <si>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</si>
  <si>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</si>
  <si>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</si>
  <si>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</si>
  <si>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</si>
  <si>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</si>
  <si>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</si>
  <si>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</si>
  <si>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</si>
  <si>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</si>
  <si>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</si>
  <si>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</si>
  <si>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</si>
  <si>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</si>
  <si>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</si>
  <si>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</si>
  <si>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</si>
  <si>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</si>
  <si>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</si>
  <si>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</si>
  <si>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</si>
  <si>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</si>
  <si>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</si>
  <si>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</si>
  <si>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</si>
  <si>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</si>
  <si>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</si>
  <si>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</si>
  <si>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</si>
  <si>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</si>
  <si>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</si>
  <si>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</si>
  <si>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</si>
  <si>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</si>
  <si>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</si>
  <si>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</si>
  <si>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</si>
  <si>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</si>
  <si>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</si>
  <si>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</si>
  <si>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</si>
  <si>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</si>
  <si>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</si>
  <si>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</si>
  <si>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</si>
  <si>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</si>
  <si>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</si>
  <si>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</si>
  <si>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</si>
  <si>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</si>
  <si>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</si>
  <si>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</si>
  <si>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</si>
  <si>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</si>
  <si>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</si>
  <si>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</si>
  <si>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</si>
  <si>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</si>
  <si>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</si>
  <si>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</si>
  <si>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</si>
  <si>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</si>
  <si>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</si>
  <si>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</si>
  <si>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</si>
  <si>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</si>
  <si>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</si>
  <si>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</si>
  <si>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</si>
  <si>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</si>
  <si>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</si>
  <si>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</si>
  <si>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</si>
  <si>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</si>
  <si>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</si>
  <si>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</si>
  <si>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</si>
  <si>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</si>
  <si>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</si>
  <si>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</si>
  <si>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</si>
  <si>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</si>
  <si>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</si>
  <si>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</si>
  <si>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</si>
  <si>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</si>
  <si>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</si>
  <si>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</si>
  <si>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</si>
  <si>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</si>
  <si>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</si>
  <si>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</si>
  <si>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</si>
  <si>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</si>
  <si>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</si>
  <si>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</si>
  <si>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</si>
  <si>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</si>
  <si>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</si>
  <si>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</si>
  <si>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</si>
  <si>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</si>
  <si>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</si>
  <si>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</si>
  <si>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</si>
  <si>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</si>
  <si>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</si>
  <si>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</si>
  <si>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</si>
  <si>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</si>
  <si>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</si>
  <si>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</si>
  <si>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</si>
  <si>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</si>
  <si>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</si>
  <si>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</si>
  <si>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</si>
  <si>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</si>
  <si>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</si>
  <si>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</si>
  <si>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</si>
  <si>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</si>
  <si>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</si>
  <si>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</si>
  <si>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</si>
  <si>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</si>
  <si>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</si>
  <si>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</si>
  <si>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</si>
  <si>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</si>
  <si>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</si>
  <si>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</si>
  <si>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</si>
  <si>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</si>
  <si>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</si>
  <si>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</si>
  <si>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</si>
  <si>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</si>
  <si>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</si>
  <si>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</si>
  <si>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</si>
  <si>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</si>
  <si>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</si>
  <si>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</si>
  <si>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</si>
  <si>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</si>
  <si>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</si>
  <si>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</si>
  <si>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</si>
  <si>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</si>
  <si>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</si>
  <si>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</si>
  <si>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</si>
  <si>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</si>
  <si>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</si>
  <si>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</si>
  <si>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</si>
  <si>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</si>
  <si>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</si>
  <si>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</si>
  <si>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</si>
  <si>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</si>
  <si>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</si>
  <si>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</si>
  <si>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</si>
  <si>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</si>
  <si>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</si>
  <si>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</si>
  <si>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</si>
  <si>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</si>
  <si>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</si>
  <si>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</si>
  <si>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</si>
  <si>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</si>
  <si>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</si>
  <si>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</si>
  <si>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</si>
  <si>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</si>
  <si>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</si>
  <si>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</si>
  <si>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</si>
  <si>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</si>
  <si>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</si>
  <si>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</si>
  <si>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</si>
  <si>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</si>
  <si>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</si>
  <si>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</si>
  <si>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</si>
  <si>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</si>
  <si>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</si>
  <si>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</si>
  <si>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</si>
  <si>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</si>
  <si>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</si>
  <si>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</si>
  <si>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</si>
  <si>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</si>
  <si>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</si>
  <si>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</si>
  <si>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</si>
  <si>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</si>
  <si>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</si>
  <si>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</si>
  <si>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</si>
  <si>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</si>
  <si>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</si>
  <si>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</si>
  <si>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</si>
  <si>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</si>
  <si>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</si>
  <si>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</si>
  <si>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</si>
  <si>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</si>
  <si>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</si>
  <si>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</si>
  <si>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</si>
  <si>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</si>
  <si>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</si>
  <si>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</si>
  <si>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</si>
  <si>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</si>
  <si>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</si>
  <si>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</si>
  <si>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</si>
  <si>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</si>
  <si>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</si>
  <si>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</si>
  <si>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</si>
  <si>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</si>
  <si>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</si>
  <si>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</si>
  <si>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</si>
  <si>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</si>
  <si>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</si>
  <si>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</si>
  <si>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</si>
  <si>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</si>
  <si>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</si>
  <si>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</si>
  <si>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</si>
  <si>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</si>
  <si>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</si>
  <si>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</si>
  <si>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</si>
  <si>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</si>
  <si>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</si>
  <si>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</si>
  <si>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</si>
  <si>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</si>
  <si>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</si>
  <si>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</si>
  <si>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</si>
  <si>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</si>
  <si>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</si>
  <si>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</si>
  <si>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</si>
  <si>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</si>
  <si>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</si>
  <si>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</si>
  <si>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</si>
  <si>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</si>
  <si>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</si>
  <si>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</si>
  <si>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</si>
  <si>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</si>
  <si>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</si>
  <si>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</si>
  <si>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</si>
  <si>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</si>
  <si>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</si>
  <si>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</si>
  <si>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</si>
  <si>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</si>
  <si>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</si>
  <si>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</si>
  <si>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</si>
  <si>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</si>
  <si>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</si>
  <si>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</si>
  <si>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</si>
  <si>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</si>
  <si>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</si>
  <si>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</si>
  <si>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</si>
  <si>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</si>
  <si>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</si>
  <si>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</si>
  <si>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</si>
  <si>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</si>
  <si>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</si>
  <si>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</si>
  <si>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</si>
  <si>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</si>
  <si>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</si>
  <si>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</si>
  <si>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</si>
  <si>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</si>
  <si>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</si>
  <si>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</si>
  <si>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</si>
  <si>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</si>
  <si>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</si>
  <si>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</si>
  <si>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</si>
  <si>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</si>
  <si>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</si>
  <si>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</si>
  <si>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</si>
  <si>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</si>
  <si>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</si>
  <si>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</si>
  <si>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</si>
  <si>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</si>
  <si>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</si>
  <si>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</si>
  <si>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</si>
  <si>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</si>
  <si>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</si>
  <si>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</si>
  <si>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</si>
  <si>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</si>
  <si>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</si>
  <si>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</si>
  <si>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</si>
  <si>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</si>
  <si>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</si>
  <si>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</si>
  <si>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</si>
  <si>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</si>
  <si>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</si>
  <si>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</si>
  <si>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</si>
  <si>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</si>
  <si>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</si>
  <si>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</si>
  <si>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</si>
  <si>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</si>
  <si>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</si>
  <si>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</si>
  <si>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</si>
  <si>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</si>
  <si>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</si>
  <si>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</si>
  <si>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</si>
  <si>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</si>
  <si>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</si>
  <si>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</si>
  <si>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</si>
  <si>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</si>
  <si>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</si>
  <si>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</si>
  <si>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</si>
  <si>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</si>
  <si>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</si>
  <si>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</si>
  <si>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</si>
  <si>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</si>
  <si>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</si>
  <si>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</si>
  <si>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</si>
  <si>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</si>
  <si>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</si>
  <si>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</si>
  <si>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</si>
  <si>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</si>
  <si>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</si>
  <si>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</si>
  <si>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</si>
  <si>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</si>
  <si>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</si>
  <si>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</si>
  <si>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</si>
  <si>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</si>
  <si>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</si>
  <si>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</si>
  <si>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</si>
  <si>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</si>
  <si>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</si>
  <si>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</si>
  <si>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</si>
  <si>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</si>
  <si>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</si>
  <si>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</si>
  <si>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</si>
  <si>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</si>
  <si>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</si>
  <si>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</si>
  <si>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</si>
  <si>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</si>
  <si>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</si>
  <si>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</si>
  <si>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</si>
  <si>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</si>
  <si>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</si>
  <si>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</si>
  <si>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</si>
  <si>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</si>
  <si>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</si>
  <si>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</si>
  <si>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</si>
  <si>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</si>
  <si>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</si>
  <si>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</si>
  <si>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</si>
  <si>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</si>
  <si>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</si>
  <si>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</si>
  <si>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</si>
  <si>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</si>
  <si>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</si>
  <si>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</si>
  <si>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</si>
  <si>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</si>
  <si>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</si>
  <si>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</si>
  <si>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</si>
  <si>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</si>
  <si>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</si>
  <si>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</si>
  <si>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</si>
  <si>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</si>
  <si>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</si>
  <si>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</si>
  <si>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</si>
  <si>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</si>
  <si>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</si>
  <si>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</si>
  <si>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</si>
  <si>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</si>
  <si>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</si>
  <si>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</si>
  <si>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</si>
  <si>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</si>
  <si>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</si>
  <si>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</si>
  <si>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</si>
  <si>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</si>
  <si>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</si>
  <si>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</si>
  <si>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</si>
  <si>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</si>
  <si>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</si>
  <si>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</si>
  <si>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</si>
  <si>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</si>
  <si>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</si>
  <si>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</si>
  <si>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</si>
  <si>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</si>
  <si>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</si>
  <si>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</si>
  <si>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</si>
  <si>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</si>
  <si>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</si>
  <si>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</si>
  <si>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</si>
  <si>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</si>
  <si>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</si>
  <si>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</si>
  <si>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</si>
  <si>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</si>
  <si>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</si>
  <si>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</si>
  <si>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</si>
  <si>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</si>
  <si>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</si>
  <si>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</si>
  <si>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</si>
  <si>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</si>
  <si>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</si>
  <si>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</si>
  <si>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</si>
  <si>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</si>
  <si>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</si>
  <si>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</si>
  <si>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</si>
  <si>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</si>
  <si>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</si>
  <si>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</si>
  <si>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</si>
  <si>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</si>
  <si>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</si>
  <si>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</si>
  <si>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</si>
  <si>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</si>
  <si>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</si>
  <si>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</si>
  <si>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</si>
  <si>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</si>
  <si>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</si>
  <si>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</si>
  <si>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</si>
  <si>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</si>
  <si>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</si>
  <si>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</si>
  <si>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</si>
  <si>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</si>
  <si>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</si>
  <si>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</si>
  <si>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</si>
  <si>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</si>
  <si>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</si>
  <si>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</si>
  <si>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</si>
  <si>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</si>
  <si>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</si>
  <si>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</si>
  <si>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</si>
  <si>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</si>
  <si>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</si>
  <si>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</si>
  <si>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</si>
  <si>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</si>
  <si>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</si>
  <si>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</si>
  <si>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</si>
  <si>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</si>
  <si>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</si>
  <si>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</si>
  <si>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</si>
  <si>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</si>
  <si>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</si>
  <si>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</si>
  <si>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</si>
  <si>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</si>
  <si>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</si>
  <si>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</si>
  <si>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</si>
  <si>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</si>
  <si>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</si>
  <si>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</si>
  <si>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</si>
  <si>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</si>
  <si>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</si>
  <si>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</si>
  <si>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</si>
  <si>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</si>
  <si>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</si>
  <si>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</si>
  <si>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</si>
  <si>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</si>
  <si>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</si>
  <si>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</si>
  <si>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</si>
  <si>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</si>
  <si>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</si>
  <si>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</si>
  <si>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</si>
  <si>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</si>
  <si>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</si>
  <si>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</si>
  <si>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</si>
  <si>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</si>
  <si>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</si>
  <si>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</si>
  <si>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</si>
  <si>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</si>
  <si>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</si>
  <si>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</si>
  <si>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</si>
  <si>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</si>
  <si>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</si>
  <si>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</si>
  <si>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</si>
  <si>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</si>
  <si>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</si>
  <si>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</si>
  <si>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</si>
  <si>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</si>
  <si>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</si>
  <si>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</si>
  <si>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</si>
  <si>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</si>
  <si>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</si>
  <si>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</si>
  <si>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</si>
  <si>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</si>
  <si>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</si>
  <si>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</si>
  <si>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</si>
  <si>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</si>
  <si>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</si>
  <si>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</si>
  <si>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</si>
  <si>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</si>
  <si>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</si>
  <si>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</si>
  <si>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</si>
  <si>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</si>
  <si>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</si>
  <si>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</si>
  <si>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</si>
  <si>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</si>
  <si>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</si>
  <si>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</si>
  <si>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</si>
  <si>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</si>
  <si>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</si>
  <si>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</si>
  <si>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</si>
  <si>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</si>
  <si>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</si>
  <si>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</si>
  <si>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</si>
  <si>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</si>
  <si>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</si>
  <si>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</si>
  <si>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</si>
  <si>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</si>
  <si>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</si>
  <si>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</si>
  <si>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</si>
  <si>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</si>
  <si>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</si>
  <si>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</si>
  <si>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</si>
  <si>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</si>
  <si>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</si>
  <si>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</si>
  <si>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</si>
  <si>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</si>
  <si>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</si>
  <si>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</si>
  <si>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</si>
  <si>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</si>
  <si>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</si>
  <si>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</si>
  <si>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</si>
  <si>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</si>
  <si>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</si>
  <si>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</si>
  <si>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</si>
  <si>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</si>
  <si>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</si>
  <si>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</si>
  <si>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</si>
  <si>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</si>
  <si>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</si>
  <si>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</si>
  <si>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</si>
  <si>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</si>
  <si>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</si>
  <si>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</si>
  <si>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</si>
  <si>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</si>
  <si>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</si>
  <si>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</si>
  <si>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</si>
  <si>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</si>
  <si>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</si>
  <si>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</si>
  <si>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</si>
  <si>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</si>
  <si>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</si>
  <si>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</si>
  <si>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</si>
  <si>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</si>
  <si>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</si>
  <si>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</si>
  <si>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</si>
  <si>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</si>
  <si>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</si>
  <si>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</si>
  <si>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</si>
  <si>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</si>
  <si>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</si>
  <si>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</si>
  <si>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</si>
  <si>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</si>
  <si>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</si>
  <si>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</si>
  <si>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</si>
  <si>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</si>
  <si>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</si>
  <si>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</si>
  <si>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</si>
  <si>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</si>
  <si>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</si>
  <si>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</si>
  <si>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</si>
  <si>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</si>
  <si>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</si>
  <si>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</si>
  <si>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</si>
  <si>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</si>
  <si>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</si>
  <si>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</si>
  <si>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</si>
  <si>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</si>
  <si>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</si>
  <si>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</si>
  <si>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</si>
  <si>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</si>
  <si>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</si>
  <si>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</si>
  <si>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</si>
  <si>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</si>
  <si>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</si>
  <si>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</si>
  <si>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</si>
  <si>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</si>
  <si>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</si>
  <si>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</si>
  <si>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</si>
  <si>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</si>
  <si>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</si>
  <si>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</si>
  <si>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</si>
  <si>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</si>
  <si>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</si>
  <si>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</si>
  <si>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</si>
  <si>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</si>
  <si>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</si>
  <si>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</si>
  <si>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</si>
  <si>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</si>
  <si>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</si>
  <si>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</si>
  <si>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</si>
  <si>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</si>
  <si>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</si>
  <si>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</si>
  <si>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</si>
  <si>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</si>
  <si>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</si>
  <si>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</si>
  <si>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</si>
  <si>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</si>
  <si>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</si>
  <si>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</si>
  <si>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</si>
  <si>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</si>
  <si>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</si>
  <si>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</si>
  <si>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</si>
  <si>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</si>
  <si>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</si>
  <si>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</si>
  <si>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</si>
  <si>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</si>
  <si>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</si>
  <si>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</si>
  <si>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</si>
  <si>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</si>
  <si>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</si>
  <si>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</si>
  <si>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</si>
  <si>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</si>
  <si>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</si>
  <si>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</si>
  <si>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</si>
  <si>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</si>
  <si>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</si>
  <si>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</si>
  <si>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</si>
  <si>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</si>
  <si>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</si>
  <si>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</si>
  <si>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</si>
  <si>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</si>
  <si>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</si>
  <si>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</si>
  <si>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</si>
  <si>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</si>
  <si>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</si>
  <si>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</si>
  <si>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</si>
  <si>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</si>
  <si>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</si>
  <si>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</si>
  <si>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</si>
  <si>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</si>
  <si>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</si>
  <si>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</si>
  <si>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</si>
  <si>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</si>
  <si>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</si>
  <si>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</si>
  <si>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</si>
  <si>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</si>
  <si>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</si>
  <si>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</si>
  <si>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</si>
  <si>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</si>
  <si>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</si>
  <si>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</si>
  <si>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</si>
  <si>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</si>
  <si>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</si>
  <si>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</si>
  <si>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</si>
  <si>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</si>
  <si>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</si>
  <si>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</si>
  <si>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</si>
  <si>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</si>
  <si>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</si>
  <si>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</si>
  <si>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</si>
  <si>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</si>
  <si>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</si>
  <si>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</si>
  <si>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</si>
  <si>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</si>
  <si>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</si>
  <si>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</si>
  <si>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</si>
  <si>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</si>
  <si>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</si>
  <si>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</si>
  <si>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</si>
  <si>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</si>
  <si>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</si>
  <si>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</si>
  <si>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</si>
  <si>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</si>
  <si>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</si>
  <si>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</si>
  <si>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</si>
  <si>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</si>
  <si>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</si>
  <si>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</si>
  <si>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</si>
  <si>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</si>
  <si>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</si>
  <si>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</si>
  <si>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</si>
  <si>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</si>
  <si>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</si>
  <si>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</si>
  <si>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</si>
  <si>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</si>
  <si>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</si>
  <si>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</si>
  <si>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</si>
  <si>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</si>
  <si>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</si>
  <si>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</si>
  <si>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</si>
  <si>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</si>
  <si>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</si>
  <si>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</si>
  <si>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</si>
  <si>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</si>
  <si>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</si>
  <si>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</si>
  <si>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</si>
  <si>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</si>
  <si>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</si>
  <si>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</si>
  <si>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</si>
  <si>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</si>
  <si>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</si>
  <si>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</si>
  <si>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</si>
  <si>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</si>
  <si>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</si>
  <si>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</si>
  <si>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</si>
  <si>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</si>
  <si>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</si>
  <si>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</si>
  <si>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</si>
  <si>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</si>
  <si>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</si>
  <si>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</si>
  <si>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</si>
  <si>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</si>
  <si>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</si>
  <si>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</si>
  <si>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</si>
  <si>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</si>
  <si>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</si>
  <si>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</si>
  <si>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</si>
  <si>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</si>
  <si>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</si>
  <si>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</si>
  <si>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</si>
  <si>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</si>
  <si>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</si>
  <si>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</si>
  <si>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</si>
  <si>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</si>
  <si>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</si>
  <si>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</si>
  <si>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</si>
  <si>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</si>
  <si>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</si>
  <si>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</si>
  <si>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</si>
  <si>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</si>
  <si>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</si>
  <si>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</si>
  <si>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</si>
  <si>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</si>
  <si>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</si>
  <si>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</si>
  <si>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</si>
  <si>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</si>
  <si>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</si>
  <si>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</si>
  <si>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</si>
  <si>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</si>
  <si>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</si>
  <si>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</si>
  <si>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</si>
  <si>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</si>
  <si>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</si>
  <si>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</si>
  <si>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</si>
  <si>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</si>
  <si>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</si>
  <si>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</si>
  <si>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</si>
  <si>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</si>
  <si>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</si>
  <si>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</si>
  <si>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</si>
  <si>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</si>
  <si>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</si>
  <si>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</si>
  <si>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</si>
  <si>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</si>
  <si>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</si>
  <si>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</si>
  <si>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</si>
  <si>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</si>
  <si>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</si>
  <si>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</si>
  <si>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</si>
  <si>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</si>
  <si>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</si>
  <si>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</si>
  <si>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</si>
  <si>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</si>
  <si>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</si>
  <si>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</si>
  <si>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</si>
  <si>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</si>
  <si>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</si>
  <si>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</si>
  <si>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</si>
  <si>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</si>
  <si>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</si>
  <si>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</si>
  <si>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</si>
  <si>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</si>
  <si>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</si>
  <si>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</si>
  <si>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</si>
  <si>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</si>
  <si>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</si>
  <si>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</si>
  <si>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</si>
  <si>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</si>
  <si>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</si>
  <si>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</si>
  <si>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</si>
  <si>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</si>
  <si>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</si>
  <si>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</si>
  <si>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</si>
  <si>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</si>
  <si>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</si>
  <si>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</si>
  <si>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</si>
  <si>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</si>
  <si>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</si>
  <si>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</si>
  <si>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</si>
  <si>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</si>
  <si>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</si>
  <si>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</si>
  <si>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</si>
  <si>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</si>
  <si>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</si>
  <si>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</si>
  <si>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</si>
  <si>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</si>
  <si>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</si>
  <si>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</si>
  <si>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</si>
  <si>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</si>
  <si>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</si>
  <si>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</si>
  <si>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</si>
  <si>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</si>
  <si>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</si>
  <si>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</si>
  <si>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</si>
  <si>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</si>
  <si>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</si>
  <si>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</si>
  <si>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</si>
  <si>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</si>
  <si>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</si>
  <si>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</si>
  <si>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</si>
  <si>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</si>
  <si>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</si>
  <si>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</si>
  <si>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</si>
  <si>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</si>
  <si>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</si>
  <si>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</si>
  <si>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</si>
  <si>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</si>
  <si>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</si>
  <si>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</si>
  <si>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</si>
  <si>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</si>
  <si>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</si>
  <si>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</si>
  <si>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</si>
  <si>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</si>
  <si>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</si>
  <si>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</si>
  <si>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</si>
  <si>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</si>
  <si>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</si>
  <si>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</si>
  <si>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</si>
  <si>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</si>
  <si>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</si>
  <si>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</si>
  <si>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</si>
  <si>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</si>
  <si>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</si>
  <si>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</si>
  <si>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</si>
  <si>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</si>
  <si>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</si>
  <si>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</si>
  <si>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</si>
  <si>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</si>
  <si>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</si>
  <si>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</si>
  <si>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</si>
  <si>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</si>
  <si>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</si>
  <si>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</si>
  <si>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</si>
  <si>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</si>
  <si>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</si>
  <si>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</si>
  <si>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</si>
  <si>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</si>
  <si>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</si>
  <si>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</si>
  <si>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</si>
  <si>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</si>
  <si>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</si>
  <si>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</si>
  <si>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</si>
  <si>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</si>
  <si>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</si>
  <si>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</si>
  <si>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</si>
  <si>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</si>
  <si>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</si>
  <si>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</si>
  <si>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</si>
  <si>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</si>
  <si>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</si>
  <si>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</si>
  <si>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</si>
  <si>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</si>
  <si>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</si>
  <si>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</si>
  <si>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</si>
  <si>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</si>
  <si>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</si>
  <si>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</si>
  <si>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</si>
  <si>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</si>
  <si>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</si>
  <si>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</si>
  <si>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</si>
  <si>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</si>
  <si>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</si>
  <si>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</si>
  <si>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</si>
  <si>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</si>
  <si>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</si>
  <si>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</si>
  <si>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</si>
  <si>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</si>
  <si>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</si>
  <si>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</si>
  <si>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</si>
  <si>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</si>
  <si>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</si>
  <si>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</si>
  <si>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</si>
  <si>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</si>
  <si>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</si>
  <si>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</si>
  <si>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</si>
  <si>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</si>
  <si>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</si>
  <si>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</si>
  <si>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</si>
  <si>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</si>
  <si>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</si>
  <si>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</si>
  <si>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</si>
  <si>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</si>
  <si>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</si>
  <si>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</si>
  <si>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</si>
  <si>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</si>
  <si>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</si>
  <si>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</si>
  <si>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</si>
  <si>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</si>
  <si>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</si>
  <si>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</si>
  <si>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</si>
  <si>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</si>
  <si>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</si>
  <si>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</si>
  <si>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</si>
  <si>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</si>
  <si>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</si>
  <si>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</si>
  <si>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</si>
  <si>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</si>
  <si>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</si>
  <si>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</si>
  <si>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</si>
  <si>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</si>
  <si>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</si>
  <si>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</si>
  <si>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</si>
  <si>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</si>
  <si>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</si>
  <si>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</si>
  <si>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</si>
  <si>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</si>
  <si>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</si>
  <si>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</si>
  <si>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</si>
  <si>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</si>
  <si>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</si>
  <si>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</si>
  <si>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</si>
  <si>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</si>
  <si>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</si>
  <si>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</si>
  <si>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</si>
  <si>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</si>
  <si>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</si>
  <si>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</si>
  <si>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</si>
  <si>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</si>
  <si>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</si>
  <si>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</si>
  <si>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</si>
  <si>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</si>
  <si>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</si>
  <si>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</si>
  <si>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</si>
  <si>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</si>
  <si>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</si>
  <si>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</si>
  <si>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</si>
  <si>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</si>
  <si>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</si>
  <si>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</si>
  <si>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</si>
  <si>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</si>
  <si>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</si>
  <si>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</si>
  <si>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</si>
  <si>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</si>
  <si>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</si>
  <si>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</si>
  <si>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</si>
  <si>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</si>
  <si>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</si>
  <si>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</si>
  <si>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</si>
  <si>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</si>
  <si>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</si>
  <si>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</si>
  <si>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</si>
  <si>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</si>
  <si>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</si>
  <si>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</si>
  <si>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</si>
  <si>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</si>
  <si>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</si>
  <si>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</si>
  <si>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</si>
  <si>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</si>
  <si>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</si>
  <si>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</si>
  <si>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</si>
  <si>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</si>
  <si>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</si>
  <si>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</si>
  <si>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</si>
  <si>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</si>
  <si>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</si>
  <si>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</si>
  <si>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</si>
  <si>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</si>
  <si>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</si>
  <si>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</si>
  <si>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</si>
  <si>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</si>
  <si>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</si>
  <si>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</si>
  <si>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</si>
  <si>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</si>
  <si>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</si>
  <si>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</si>
  <si>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</si>
  <si>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</si>
  <si>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</si>
  <si>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</si>
  <si>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</si>
  <si>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</si>
  <si>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</si>
  <si>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</si>
  <si>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</si>
  <si>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</si>
  <si>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</si>
  <si>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</si>
  <si>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</si>
  <si>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</si>
  <si>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</si>
  <si>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</si>
  <si>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</si>
  <si>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</si>
  <si>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</si>
  <si>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</si>
  <si>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</si>
  <si>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</si>
  <si>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</si>
  <si>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</si>
  <si>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</si>
  <si>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</si>
  <si>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</si>
  <si>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</si>
  <si>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</si>
  <si>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</si>
  <si>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</si>
  <si>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</si>
  <si>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</si>
  <si>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</si>
  <si>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</si>
  <si>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</si>
  <si>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</si>
  <si>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</si>
  <si>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</si>
  <si>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</si>
  <si>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</si>
  <si>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</si>
  <si>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</si>
  <si>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</si>
  <si>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</si>
  <si>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</si>
  <si>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</si>
  <si>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</si>
  <si>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</si>
  <si>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</si>
  <si>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</si>
  <si>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</si>
  <si>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</si>
  <si>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</si>
  <si>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</si>
  <si>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</si>
  <si>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</si>
  <si>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</si>
  <si>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</si>
  <si>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</si>
  <si>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</si>
  <si>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</si>
  <si>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</si>
  <si>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</si>
  <si>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</si>
  <si>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</si>
  <si>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</si>
  <si>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</si>
  <si>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</si>
  <si>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</si>
  <si>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</si>
  <si>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</si>
  <si>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</si>
  <si>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</si>
  <si>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</si>
  <si>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</si>
  <si>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</si>
  <si>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</si>
  <si>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</si>
  <si>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</si>
  <si>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</si>
  <si>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</si>
  <si>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</si>
  <si>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</si>
  <si>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</si>
  <si>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</si>
  <si>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</si>
  <si>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</si>
  <si>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</si>
  <si>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</si>
  <si>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</si>
  <si>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</si>
  <si>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</si>
  <si>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</si>
  <si>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</si>
  <si>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</si>
  <si>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</si>
  <si>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</si>
  <si>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</si>
  <si>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</si>
  <si>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</si>
  <si>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</si>
  <si>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</si>
  <si>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</si>
  <si>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</si>
  <si>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</si>
  <si>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</si>
  <si>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</si>
  <si>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</si>
  <si>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</si>
  <si>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</si>
  <si>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</si>
  <si>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</si>
  <si>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</si>
  <si>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</si>
  <si>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</si>
  <si>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</si>
  <si>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</si>
  <si>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</si>
  <si>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</si>
  <si>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</si>
  <si>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</si>
  <si>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</si>
  <si>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</si>
  <si>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</si>
  <si>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</si>
  <si>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</si>
  <si>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</si>
  <si>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</si>
  <si>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</si>
  <si>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</si>
  <si>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</si>
  <si>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</si>
  <si>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</si>
  <si>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</si>
  <si>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</si>
  <si>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</si>
  <si>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</si>
  <si>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</si>
  <si>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</si>
  <si>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</si>
  <si>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</si>
  <si>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</si>
  <si>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</si>
  <si>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</si>
  <si>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</si>
  <si>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</si>
  <si>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</si>
  <si>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</si>
  <si>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</si>
  <si>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</si>
  <si>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</si>
  <si>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</si>
  <si>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</si>
  <si>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</si>
  <si>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</si>
  <si>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</si>
  <si>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</si>
  <si>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</si>
  <si>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</si>
  <si>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</si>
  <si>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</si>
  <si>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</si>
  <si>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</si>
  <si>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</si>
  <si>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</si>
  <si>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</si>
  <si>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</si>
  <si>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</si>
  <si>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</si>
  <si>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</si>
  <si>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</si>
  <si>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</si>
  <si>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</si>
  <si>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</si>
  <si>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</si>
  <si>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</si>
  <si>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</si>
  <si>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</si>
  <si>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</si>
  <si>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</si>
  <si>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</si>
  <si>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</si>
  <si>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</si>
  <si>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</si>
  <si>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</si>
  <si>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</si>
  <si>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</si>
  <si>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</si>
  <si>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</si>
  <si>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</si>
  <si>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</si>
  <si>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</si>
  <si>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</si>
  <si>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</si>
  <si>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</si>
  <si>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</si>
  <si>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</si>
  <si>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</si>
  <si>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</si>
  <si>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</si>
  <si>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</si>
  <si>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</si>
  <si>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</si>
  <si>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</si>
  <si>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</si>
  <si>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</si>
  <si>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</si>
  <si>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</si>
  <si>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</si>
  <si>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</si>
  <si>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</si>
  <si>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</si>
  <si>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</si>
  <si>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</si>
  <si>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</si>
  <si>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</si>
  <si>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</si>
  <si>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</si>
  <si>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</si>
  <si>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</si>
  <si>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</si>
  <si>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</si>
  <si>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</si>
  <si>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</si>
  <si>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</si>
  <si>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</si>
  <si>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</si>
  <si>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</si>
  <si>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</si>
  <si>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</si>
  <si>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</si>
  <si>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</si>
  <si>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</si>
  <si>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</si>
  <si>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</si>
  <si>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</si>
  <si>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</si>
  <si>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</si>
  <si>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</si>
  <si>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</si>
  <si>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</si>
  <si>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</si>
  <si>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</si>
  <si>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</si>
  <si>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</si>
  <si>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</si>
  <si>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</si>
  <si>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</si>
  <si>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</si>
  <si>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</si>
  <si>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</si>
  <si>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</si>
  <si>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</si>
  <si>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</si>
  <si>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</si>
  <si>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</si>
  <si>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</si>
  <si>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</si>
  <si>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</si>
  <si>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</si>
  <si>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</si>
  <si>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</si>
  <si>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</si>
  <si>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</si>
  <si>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</si>
  <si>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</si>
  <si>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</si>
  <si>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</si>
  <si>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</si>
  <si>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</si>
  <si>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</si>
  <si>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</si>
  <si>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</si>
  <si>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</si>
  <si>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</si>
  <si>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</si>
  <si>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</si>
  <si>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</si>
  <si>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</si>
  <si>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</si>
  <si>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</si>
  <si>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</si>
  <si>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</si>
  <si>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</si>
  <si>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</si>
  <si>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</si>
  <si>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</si>
  <si>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</si>
  <si>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</si>
  <si>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</si>
  <si>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</si>
  <si>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</si>
  <si>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</si>
  <si>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</si>
  <si>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</si>
  <si>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</si>
  <si>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</si>
  <si>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</si>
  <si>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</si>
  <si>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</si>
  <si>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</si>
  <si>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</si>
  <si>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</si>
  <si>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</si>
  <si>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</si>
  <si>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</si>
  <si>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</si>
  <si>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</si>
  <si>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</si>
  <si>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</si>
  <si>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</si>
  <si>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</si>
  <si>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</si>
  <si>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</si>
  <si>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</si>
  <si>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</si>
  <si>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</si>
  <si>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</si>
  <si>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</si>
  <si>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</si>
  <si>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</si>
  <si>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</si>
  <si>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</si>
  <si>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</si>
  <si>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</si>
  <si>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</si>
  <si>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</si>
  <si>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</si>
  <si>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</si>
  <si>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</si>
  <si>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</si>
  <si>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</si>
  <si>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</si>
  <si>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</si>
  <si>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</si>
  <si>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</si>
  <si>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</si>
  <si>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</si>
  <si>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</si>
  <si>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</si>
  <si>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</si>
  <si>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</si>
  <si>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</si>
  <si>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</si>
  <si>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</si>
  <si>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</si>
  <si>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</si>
  <si>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</si>
  <si>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</si>
  <si>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</si>
  <si>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</si>
  <si>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</si>
  <si>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</si>
  <si>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</si>
  <si>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</si>
  <si>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</si>
  <si>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</si>
  <si>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</si>
  <si>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</si>
  <si>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</si>
  <si>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</si>
  <si>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</si>
  <si>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</si>
  <si>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</si>
  <si>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</si>
  <si>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</si>
  <si>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</si>
  <si>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</si>
  <si>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</si>
  <si>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</si>
  <si>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</si>
  <si>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</si>
  <si>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</si>
  <si>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</si>
  <si>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</si>
  <si>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</si>
  <si>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</si>
  <si>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</si>
  <si>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</si>
  <si>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</si>
  <si>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</si>
  <si>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</si>
  <si>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</si>
  <si>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</si>
  <si>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</si>
  <si>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</si>
  <si>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</si>
  <si>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</si>
  <si>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</si>
  <si>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</si>
  <si>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</si>
  <si>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</si>
  <si>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</si>
  <si>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</si>
  <si>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</si>
  <si>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</si>
  <si>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</si>
  <si>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</si>
  <si>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</si>
  <si>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</si>
  <si>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</si>
  <si>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</si>
  <si>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</si>
  <si>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</si>
  <si>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</si>
  <si>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</si>
  <si>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</si>
  <si>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</si>
  <si>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</si>
  <si>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</si>
  <si>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</si>
  <si>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</si>
  <si>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</si>
  <si>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</si>
  <si>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</si>
  <si>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</si>
  <si>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</si>
  <si>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</si>
  <si>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</si>
  <si>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</si>
  <si>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</si>
  <si>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</si>
  <si>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</si>
  <si>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</si>
  <si>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</si>
  <si>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</si>
  <si>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</si>
  <si>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</si>
  <si>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</si>
  <si>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</si>
  <si>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</si>
  <si>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</si>
  <si>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</si>
  <si>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</si>
  <si>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</si>
  <si>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</si>
  <si>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</si>
  <si>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</si>
  <si>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</si>
  <si>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</si>
  <si>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</si>
  <si>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</si>
  <si>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</si>
  <si>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</si>
  <si>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</si>
  <si>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</si>
  <si>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</si>
  <si>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</si>
  <si>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</si>
  <si>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</si>
  <si>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</si>
  <si>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</si>
  <si>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</si>
  <si>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</si>
  <si>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</si>
  <si>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</si>
  <si>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</si>
  <si>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</si>
  <si>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</si>
  <si>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</si>
  <si>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</si>
  <si>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</si>
  <si>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</si>
  <si>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</si>
  <si>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</si>
  <si>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</si>
  <si>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</si>
  <si>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</si>
  <si>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</si>
  <si>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</si>
  <si>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</si>
  <si>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</si>
  <si>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</si>
  <si>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</si>
  <si>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</si>
  <si>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</si>
  <si>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</si>
  <si>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</si>
  <si>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</si>
  <si>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</si>
  <si>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</si>
  <si>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</si>
  <si>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</si>
  <si>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</si>
  <si>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</si>
  <si>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</si>
  <si>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</si>
  <si>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</si>
  <si>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</si>
  <si>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</si>
  <si>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</si>
  <si>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</si>
  <si>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</si>
  <si>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</si>
  <si>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</si>
  <si>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</si>
  <si>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</si>
  <si>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</si>
  <si>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</si>
  <si>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</si>
  <si>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</si>
  <si>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</si>
  <si>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</si>
  <si>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</si>
  <si>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</si>
  <si>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</si>
  <si>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</si>
  <si>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</si>
  <si>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</si>
  <si>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</si>
  <si>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</si>
  <si>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</si>
  <si>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</si>
  <si>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</si>
  <si>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</si>
  <si>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</si>
  <si>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</si>
  <si>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</si>
  <si>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</si>
  <si>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</si>
  <si>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</si>
  <si>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</si>
  <si>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</si>
  <si>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</si>
  <si>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</si>
  <si>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</si>
  <si>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</si>
  <si>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</si>
  <si>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</si>
  <si>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</si>
  <si>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</si>
  <si>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</si>
  <si>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</si>
  <si>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</si>
  <si>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</si>
  <si>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</si>
  <si>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</si>
  <si>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</si>
  <si>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</si>
  <si>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</si>
  <si>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</si>
  <si>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</si>
  <si>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</si>
  <si>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</si>
  <si>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</si>
  <si>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</si>
  <si>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</si>
  <si>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</si>
  <si>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</si>
  <si>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</si>
  <si>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</si>
  <si>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</si>
  <si>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</si>
  <si>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</si>
  <si>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</si>
  <si>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</si>
  <si>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</si>
  <si>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</si>
  <si>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</si>
  <si>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</si>
  <si>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</si>
  <si>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</si>
  <si>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</si>
  <si>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</si>
  <si>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</si>
  <si>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</si>
  <si>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</si>
  <si>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</si>
  <si>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</si>
  <si>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</si>
  <si>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</si>
  <si>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</si>
  <si>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</si>
  <si>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</si>
  <si>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</si>
  <si>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</si>
  <si>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</si>
  <si>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</si>
  <si>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</si>
  <si>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</si>
  <si>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</si>
  <si>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</si>
  <si>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</si>
  <si>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</si>
  <si>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</si>
  <si>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</si>
  <si>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</si>
  <si>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</si>
  <si>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</si>
  <si>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</si>
  <si>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</si>
  <si>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</si>
  <si>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</si>
  <si>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</si>
  <si>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</si>
  <si>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</si>
  <si>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</si>
  <si>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</si>
  <si>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</si>
  <si>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</si>
  <si>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</si>
  <si>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</si>
  <si>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</si>
  <si>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</si>
  <si>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</si>
  <si>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</si>
  <si>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</si>
  <si>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</si>
  <si>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</si>
  <si>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</si>
  <si>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</si>
  <si>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</si>
  <si>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</si>
  <si>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</si>
  <si>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</si>
  <si>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</si>
  <si>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</si>
  <si>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</si>
  <si>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</si>
  <si>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</si>
  <si>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</si>
  <si>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</si>
  <si>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</si>
  <si>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</si>
  <si>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</si>
  <si>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</si>
  <si>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</si>
  <si>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</si>
  <si>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</si>
  <si>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</si>
  <si>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</si>
  <si>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</si>
  <si>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</si>
  <si>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</si>
  <si>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</si>
  <si>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</si>
  <si>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</si>
  <si>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</si>
  <si>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</si>
  <si>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</si>
  <si>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</si>
  <si>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</si>
  <si>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</si>
  <si>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</si>
  <si>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</si>
  <si>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</si>
  <si>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</si>
  <si>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</si>
  <si>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</si>
  <si>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</si>
  <si>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</si>
  <si>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</si>
  <si>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</si>
  <si>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</si>
  <si>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</si>
  <si>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</si>
  <si>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</si>
  <si>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</si>
  <si>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</si>
  <si>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</si>
  <si>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</si>
  <si>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</si>
  <si>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</si>
  <si>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</si>
  <si>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</si>
  <si>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</si>
  <si>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</si>
  <si>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</si>
  <si>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</si>
  <si>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</si>
  <si>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</si>
  <si>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</si>
  <si>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</si>
  <si>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</si>
  <si>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</si>
  <si>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</si>
  <si>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</si>
  <si>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</si>
  <si>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</si>
  <si>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</si>
  <si>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</si>
  <si>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</si>
  <si>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</si>
  <si>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</si>
  <si>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</si>
  <si>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</si>
  <si>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</si>
  <si>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</si>
  <si>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</si>
  <si>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</si>
  <si>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</si>
  <si>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</si>
  <si>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</si>
  <si>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</si>
  <si>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</si>
  <si>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</si>
  <si>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</si>
  <si>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</si>
  <si>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</si>
  <si>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</si>
  <si>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</si>
  <si>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</si>
  <si>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</si>
  <si>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</si>
  <si>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</si>
  <si>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</si>
  <si>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</si>
  <si>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</si>
  <si>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</si>
  <si>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</si>
  <si>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</si>
  <si>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</si>
  <si>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</si>
  <si>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</si>
  <si>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</si>
  <si>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</si>
  <si>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</si>
  <si>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</si>
  <si>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</si>
  <si>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</si>
  <si>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</si>
  <si>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</si>
  <si>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</si>
  <si>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</si>
  <si>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</si>
  <si>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</si>
  <si>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</si>
  <si>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</si>
  <si>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</si>
  <si>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</si>
  <si>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</si>
  <si>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</si>
  <si>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</si>
  <si>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</si>
  <si>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</si>
  <si>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</si>
  <si>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</si>
  <si>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</si>
  <si>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</si>
  <si>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</si>
  <si>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</si>
  <si>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</si>
  <si>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</si>
  <si>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</si>
  <si>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</si>
  <si>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</si>
  <si>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</si>
  <si>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</si>
  <si>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</si>
  <si>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</si>
  <si>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</si>
  <si>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</si>
  <si>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</si>
  <si>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</si>
  <si>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</si>
  <si>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</si>
  <si>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</si>
  <si>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</si>
  <si>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</si>
  <si>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</si>
  <si>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</si>
  <si>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</si>
  <si>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</si>
  <si>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</si>
  <si>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</si>
  <si>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</si>
  <si>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</si>
  <si>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</si>
  <si>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</si>
  <si>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</si>
  <si>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</si>
  <si>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</si>
  <si>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</si>
  <si>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</si>
  <si>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</si>
  <si>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</si>
  <si>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</si>
  <si>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</si>
  <si>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</si>
  <si>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</si>
  <si>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</si>
  <si>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</si>
  <si>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</si>
  <si>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</si>
  <si>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</si>
  <si>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</si>
  <si>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</si>
  <si>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</si>
  <si>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</si>
  <si>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</si>
  <si>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</si>
  <si>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</si>
  <si>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</si>
  <si>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</si>
  <si>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</si>
  <si>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</si>
  <si>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</si>
  <si>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</si>
  <si>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</si>
  <si>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</si>
  <si>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</si>
  <si>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</si>
  <si>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</si>
  <si>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</si>
  <si>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</si>
  <si>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</si>
  <si>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</si>
  <si>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</si>
  <si>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</si>
  <si>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</si>
  <si>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</si>
  <si>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</si>
  <si>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</si>
  <si>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</si>
  <si>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</si>
  <si>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</si>
  <si>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</si>
  <si>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</si>
  <si>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</si>
  <si>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</si>
  <si>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</si>
  <si>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</si>
  <si>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</si>
  <si>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</si>
  <si>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</si>
  <si>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</si>
  <si>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</si>
  <si>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</si>
  <si>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</si>
  <si>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</si>
  <si>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</si>
  <si>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</si>
  <si>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</si>
  <si>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</si>
  <si>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</si>
  <si>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</si>
  <si>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</si>
  <si>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</si>
  <si>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</si>
  <si>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</si>
  <si>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</si>
  <si>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</si>
  <si>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</si>
  <si>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</si>
  <si>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</si>
  <si>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</si>
  <si>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</si>
  <si>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</si>
  <si>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</si>
  <si>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</si>
  <si>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</si>
  <si>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</si>
  <si>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</si>
  <si>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</si>
  <si>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</si>
  <si>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</si>
  <si>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</si>
  <si>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</si>
  <si>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</si>
  <si>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</si>
  <si>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</si>
  <si>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</si>
  <si>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</si>
  <si>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</si>
  <si>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</si>
  <si>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</si>
  <si>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</si>
  <si>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</si>
  <si>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</si>
  <si>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</si>
  <si>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</si>
  <si>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</si>
  <si>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</si>
  <si>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</si>
  <si>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</si>
  <si>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</si>
  <si>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</si>
  <si>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</si>
  <si>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</si>
  <si>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</si>
  <si>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</si>
  <si>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</si>
  <si>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</si>
  <si>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</si>
  <si>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</si>
  <si>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</si>
  <si>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</si>
  <si>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</si>
  <si>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</si>
  <si>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</si>
  <si>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</si>
  <si>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</si>
  <si>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</si>
  <si>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</si>
  <si>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</si>
  <si>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</si>
  <si>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</si>
  <si>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</si>
  <si>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</si>
  <si>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</si>
  <si>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</si>
  <si>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</si>
  <si>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</si>
  <si>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</si>
  <si>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</si>
  <si>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</si>
  <si>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</si>
  <si>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</si>
  <si>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</si>
  <si>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</si>
  <si>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</si>
  <si>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</si>
  <si>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</si>
  <si>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</si>
  <si>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</si>
  <si>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</si>
  <si>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</si>
  <si>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</si>
  <si>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</si>
  <si>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</si>
  <si>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</si>
  <si>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</si>
  <si>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</si>
  <si>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</si>
  <si>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</si>
  <si>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</si>
  <si>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</si>
  <si>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</si>
  <si>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</si>
  <si>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</si>
  <si>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</si>
  <si>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</si>
  <si>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</si>
  <si>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</si>
  <si>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</si>
  <si>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</si>
  <si>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</si>
  <si>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</si>
  <si>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</si>
  <si>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</si>
  <si>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</si>
  <si>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</si>
  <si>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</si>
  <si>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</si>
  <si>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</si>
  <si>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</si>
  <si>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</si>
  <si>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</si>
  <si>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</si>
  <si>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</si>
  <si>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</si>
  <si>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</si>
  <si>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</si>
  <si>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</si>
  <si>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</si>
  <si>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</si>
  <si>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</si>
  <si>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</si>
  <si>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</si>
  <si>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</si>
  <si>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</si>
  <si>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</si>
  <si>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</si>
  <si>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</si>
  <si>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</si>
  <si>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</si>
  <si>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</si>
  <si>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</si>
  <si>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</si>
  <si>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</si>
  <si>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</si>
  <si>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</si>
  <si>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</si>
  <si>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</si>
  <si>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</si>
  <si>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</si>
  <si>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</si>
  <si>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</si>
  <si>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</si>
  <si>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</si>
  <si>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</si>
  <si>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</si>
  <si>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</si>
  <si>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</si>
  <si>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</si>
  <si>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</si>
  <si>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</si>
  <si>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</si>
  <si>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</si>
  <si>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</si>
  <si>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</si>
  <si>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</si>
  <si>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</si>
  <si>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</si>
  <si>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</si>
  <si>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</si>
  <si>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</si>
  <si>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</si>
  <si>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</si>
  <si>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</si>
  <si>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</si>
  <si>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</si>
  <si>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</si>
  <si>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</si>
  <si>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</si>
  <si>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</si>
  <si>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</si>
  <si>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</si>
  <si>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</si>
  <si>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</si>
  <si>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</si>
  <si>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</si>
  <si>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</si>
  <si>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</si>
  <si>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</si>
  <si>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</si>
  <si>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</si>
  <si>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</si>
  <si>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</si>
  <si>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</si>
  <si>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</si>
  <si>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</si>
  <si>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</si>
  <si>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</si>
  <si>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</si>
  <si>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</si>
  <si>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</si>
  <si>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</si>
  <si>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</si>
  <si>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</si>
  <si>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</si>
  <si>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</si>
  <si>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</si>
  <si>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</si>
  <si>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</si>
  <si>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</si>
  <si>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</si>
  <si>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</si>
  <si>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</si>
  <si>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</si>
  <si>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</si>
  <si>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</si>
  <si>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</si>
  <si>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</si>
  <si>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</si>
  <si>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</si>
  <si>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</si>
  <si>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</si>
  <si>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</si>
  <si>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</si>
  <si>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</si>
  <si>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</si>
  <si>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</si>
  <si>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</si>
  <si>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</si>
  <si>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</si>
  <si>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</si>
  <si>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</si>
  <si>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</si>
  <si>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</si>
  <si>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</si>
  <si>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</si>
  <si>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</si>
  <si>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</si>
  <si>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</si>
  <si>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</si>
  <si>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</si>
  <si>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</si>
  <si>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</si>
  <si>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</si>
  <si>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</si>
  <si>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</si>
  <si>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</si>
  <si>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</si>
  <si>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</si>
  <si>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</si>
  <si>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</si>
  <si>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</si>
  <si>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</si>
  <si>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</si>
  <si>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</si>
  <si>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</si>
  <si>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</si>
  <si>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</si>
  <si>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</si>
  <si>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</si>
  <si>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</si>
  <si>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</si>
  <si>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</si>
  <si>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</si>
  <si>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</si>
  <si>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</si>
  <si>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</si>
  <si>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</si>
  <si>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</si>
  <si>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</si>
  <si>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</si>
  <si>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</si>
  <si>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</si>
  <si>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</si>
  <si>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</si>
  <si>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</si>
  <si>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</si>
  <si>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</si>
  <si>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</si>
  <si>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</si>
  <si>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</si>
  <si>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</si>
  <si>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</si>
  <si>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</si>
  <si>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</si>
  <si>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</si>
  <si>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</si>
  <si>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</si>
  <si>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</si>
  <si>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</si>
  <si>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</si>
  <si>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</si>
  <si>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</si>
  <si>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</si>
  <si>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</si>
  <si>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</si>
  <si>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</si>
  <si>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</si>
  <si>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</si>
  <si>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</si>
  <si>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</si>
  <si>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</si>
  <si>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</si>
  <si>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</si>
  <si>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</si>
  <si>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</si>
  <si>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</si>
  <si>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</si>
  <si>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</si>
  <si>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</si>
  <si>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</si>
  <si>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</si>
  <si>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</si>
  <si>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</si>
  <si>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</si>
  <si>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</si>
  <si>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</si>
  <si>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</si>
  <si>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</si>
  <si>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</si>
  <si>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</si>
  <si>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</si>
  <si>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</si>
  <si>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</si>
  <si>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</si>
  <si>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</si>
  <si>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</si>
  <si>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</si>
  <si>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</si>
  <si>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</si>
  <si>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</si>
  <si>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</si>
  <si>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</si>
  <si>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</si>
  <si>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</si>
  <si>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</si>
  <si>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</si>
  <si>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</si>
  <si>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</si>
  <si>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</si>
  <si>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</si>
  <si>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</si>
  <si>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</si>
  <si>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</si>
  <si>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</si>
  <si>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</si>
  <si>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</si>
  <si>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</si>
  <si>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</si>
  <si>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</si>
  <si>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</si>
  <si>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</si>
  <si>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</si>
  <si>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</si>
  <si>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</si>
  <si>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</si>
  <si>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</si>
  <si>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</si>
  <si>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</si>
  <si>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</si>
  <si>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</si>
  <si>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</si>
  <si>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</si>
  <si>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</si>
  <si>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</si>
  <si>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</si>
  <si>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</si>
  <si>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</si>
  <si>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</si>
  <si>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</si>
  <si>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</si>
  <si>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</si>
  <si>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</si>
  <si>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</si>
  <si>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</si>
  <si>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</si>
  <si>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</si>
  <si>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</si>
  <si>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</si>
  <si>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</si>
  <si>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</si>
  <si>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</si>
  <si>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</si>
  <si>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</si>
  <si>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</si>
  <si>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</si>
  <si>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</si>
  <si>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</si>
  <si>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</si>
  <si>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</si>
  <si>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</si>
  <si>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</si>
  <si>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</si>
  <si>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</si>
  <si>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</si>
  <si>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</si>
  <si>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</si>
  <si>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</si>
  <si>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</si>
  <si>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</si>
  <si>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</si>
  <si>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</si>
  <si>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</si>
  <si>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</si>
  <si>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</si>
  <si>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</si>
  <si>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</si>
  <si>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</si>
  <si>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</si>
  <si>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</si>
  <si>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</si>
  <si>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</si>
  <si>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</si>
  <si>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</si>
  <si>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</si>
  <si>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</si>
  <si>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</si>
  <si>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</si>
  <si>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</si>
  <si>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</si>
  <si>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</si>
  <si>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</si>
  <si>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</si>
  <si>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</si>
  <si>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</si>
  <si>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</si>
  <si>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</si>
  <si>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</si>
  <si>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</si>
  <si>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</si>
  <si>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</si>
  <si>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</si>
  <si>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</si>
  <si>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</si>
  <si>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</si>
  <si>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</si>
  <si>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</si>
  <si>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</si>
  <si>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</si>
  <si>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</si>
  <si>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</si>
  <si>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</si>
  <si>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</si>
  <si>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</si>
  <si>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</si>
  <si>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</si>
  <si>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</si>
  <si>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</si>
  <si>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</si>
  <si>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</si>
  <si>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</si>
  <si>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</si>
  <si>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</si>
  <si>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</si>
  <si>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</si>
  <si>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</si>
  <si>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</si>
  <si>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</si>
  <si>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</si>
  <si>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</si>
  <si>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</si>
  <si>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</si>
  <si>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</si>
  <si>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</si>
  <si>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</si>
  <si>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</si>
  <si>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</si>
  <si>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</si>
  <si>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</si>
  <si>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</si>
  <si>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</si>
  <si>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</si>
  <si>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</si>
  <si>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</si>
  <si>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</si>
  <si>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</si>
  <si>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</si>
  <si>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</si>
  <si>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</si>
  <si>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</si>
  <si>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</si>
  <si>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</si>
  <si>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</si>
  <si>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</si>
  <si>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</si>
  <si>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</si>
  <si>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</si>
  <si>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</si>
  <si>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</si>
  <si>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</si>
  <si>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</si>
  <si>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</si>
  <si>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</si>
  <si>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</si>
  <si>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</si>
  <si>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</si>
  <si>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</si>
  <si>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</si>
  <si>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</si>
  <si>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</si>
  <si>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</si>
  <si>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</si>
  <si>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</si>
  <si>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</si>
  <si>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</si>
  <si>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</si>
  <si>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</si>
  <si>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</si>
  <si>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</si>
  <si>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</si>
  <si>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</si>
  <si>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</si>
  <si>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</si>
  <si>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</si>
  <si>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</si>
  <si>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</si>
  <si>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</si>
  <si>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</si>
  <si>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</si>
  <si>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</si>
  <si>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</si>
  <si>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</si>
  <si>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</si>
  <si>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</si>
  <si>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</si>
  <si>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</si>
  <si>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</si>
  <si>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</si>
  <si>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</si>
  <si>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</si>
  <si>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</si>
  <si>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</si>
  <si>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</si>
  <si>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</si>
  <si>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</si>
  <si>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</si>
  <si>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</si>
  <si>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</si>
  <si>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</si>
  <si>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</si>
  <si>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</si>
  <si>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</si>
  <si>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</si>
  <si>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</si>
  <si>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</si>
  <si>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</si>
  <si>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</si>
  <si>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</si>
  <si>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</si>
  <si>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</si>
  <si>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</si>
  <si>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</si>
  <si>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</si>
  <si>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</si>
  <si>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</si>
  <si>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</si>
  <si>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</si>
  <si>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</si>
  <si>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</si>
  <si>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</si>
  <si>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</si>
  <si>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</si>
  <si>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</si>
  <si>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</si>
  <si>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</si>
  <si>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</si>
  <si>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</si>
  <si>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</si>
  <si>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</si>
  <si>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</si>
  <si>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</si>
  <si>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</si>
  <si>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</si>
  <si>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</si>
  <si>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</si>
  <si>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</si>
  <si>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</si>
  <si>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</si>
  <si>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</si>
  <si>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</si>
  <si>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</si>
  <si>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</si>
  <si>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</si>
  <si>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</si>
  <si>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</si>
  <si>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</si>
  <si>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</si>
  <si>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</si>
  <si>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</si>
  <si>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</si>
  <si>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</si>
  <si>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</si>
  <si>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</si>
  <si>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</si>
  <si>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</si>
  <si>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</si>
  <si>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</si>
  <si>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</si>
  <si>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</si>
  <si>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</si>
  <si>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</si>
  <si>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</si>
  <si>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</si>
  <si>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</si>
  <si>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</si>
  <si>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</si>
  <si>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</si>
  <si>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</si>
  <si>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</si>
  <si>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</si>
  <si>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</si>
  <si>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</si>
  <si>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</si>
  <si>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</si>
  <si>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</si>
  <si>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</si>
  <si>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</si>
  <si>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</si>
  <si>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</si>
  <si>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</si>
  <si>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</si>
  <si>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</si>
  <si>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</si>
  <si>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</si>
  <si>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</si>
  <si>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</si>
  <si>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</si>
  <si>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</si>
  <si>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</si>
  <si>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</si>
  <si>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</si>
  <si>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</si>
  <si>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</si>
  <si>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</si>
  <si>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</si>
  <si>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</si>
  <si>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</si>
  <si>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</si>
  <si>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</si>
  <si>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</si>
  <si>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</si>
  <si>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</si>
  <si>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</si>
  <si>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</si>
  <si>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</si>
  <si>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</si>
  <si>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</si>
  <si>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</si>
  <si>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</si>
  <si>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</si>
  <si>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</si>
  <si>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</si>
  <si>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</si>
  <si>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</si>
  <si>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</si>
  <si>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</si>
  <si>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</si>
  <si>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</si>
  <si>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</si>
  <si>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</si>
  <si>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</si>
  <si>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</si>
  <si>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</si>
  <si>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</si>
  <si>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</si>
  <si>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</si>
  <si>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</si>
  <si>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</si>
  <si>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</si>
  <si>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</si>
  <si>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</si>
  <si>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</si>
  <si>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</si>
  <si>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</si>
  <si>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</si>
  <si>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</si>
  <si>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</si>
  <si>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</si>
  <si>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</si>
  <si>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</si>
  <si>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</si>
  <si>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</si>
  <si>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</si>
  <si>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</si>
  <si>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</si>
  <si>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</si>
  <si>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</si>
  <si>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</si>
  <si>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</si>
  <si>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</si>
  <si>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</si>
  <si>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</si>
  <si>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</si>
  <si>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</si>
  <si>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</si>
  <si>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</si>
  <si>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</si>
  <si>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</si>
  <si>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</si>
  <si>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</si>
  <si>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</si>
  <si>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</si>
  <si>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</si>
  <si>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</si>
  <si>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</si>
  <si>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</si>
  <si>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</si>
  <si>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</si>
  <si>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</si>
  <si>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</si>
  <si>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</si>
  <si>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</si>
  <si>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</si>
  <si>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</si>
  <si>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</si>
  <si>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</si>
  <si>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</si>
  <si>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</si>
  <si>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</si>
  <si>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</si>
  <si>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</si>
  <si>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</si>
  <si>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</si>
  <si>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</si>
  <si>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</si>
  <si>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</si>
  <si>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</si>
  <si>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</si>
  <si>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</si>
  <si>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</si>
  <si>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</si>
  <si>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</si>
  <si>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</si>
  <si>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</si>
  <si>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</si>
  <si>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</si>
  <si>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</si>
  <si>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</si>
  <si>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</si>
  <si>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</si>
  <si>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</si>
  <si>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</si>
  <si>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</si>
  <si>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</si>
  <si>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</si>
  <si>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</si>
  <si>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</si>
  <si>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</si>
  <si>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</si>
  <si>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</si>
  <si>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</si>
  <si>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</si>
  <si>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</si>
  <si>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</si>
  <si>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</si>
  <si>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</si>
  <si>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</si>
  <si>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</si>
  <si>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</si>
  <si>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</si>
  <si>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</si>
  <si>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</si>
  <si>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</si>
  <si>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</si>
  <si>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</si>
  <si>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</si>
  <si>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</si>
  <si>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</si>
  <si>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</si>
  <si>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</si>
  <si>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</si>
  <si>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</si>
  <si>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</si>
  <si>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</si>
  <si>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</si>
  <si>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</si>
  <si>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</si>
  <si>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</si>
  <si>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</si>
  <si>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</si>
  <si>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</si>
  <si>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</si>
  <si>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</si>
  <si>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</si>
  <si>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</si>
  <si>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</si>
  <si>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</si>
  <si>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</si>
  <si>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</si>
  <si>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</si>
  <si>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</si>
  <si>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</si>
  <si>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</si>
  <si>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</si>
  <si>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</si>
  <si>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</si>
  <si>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</si>
  <si>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</si>
  <si>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</si>
  <si>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</si>
  <si>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</si>
  <si>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</si>
  <si>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</si>
  <si>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</si>
  <si>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</si>
  <si>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</si>
  <si>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</si>
  <si>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</si>
  <si>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</si>
  <si>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</si>
  <si>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</si>
  <si>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</si>
  <si>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</si>
  <si>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</si>
  <si>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</si>
  <si>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</si>
  <si>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</si>
  <si>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</si>
  <si>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</si>
  <si>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</si>
  <si>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</si>
  <si>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</si>
  <si>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</si>
  <si>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</si>
  <si>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</si>
  <si>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</si>
  <si>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</si>
  <si>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</si>
  <si>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</si>
  <si>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</si>
  <si>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</si>
  <si>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</si>
  <si>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</si>
  <si>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</si>
  <si>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</si>
  <si>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</si>
  <si>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</si>
  <si>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</si>
  <si>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</si>
  <si>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</si>
  <si>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</si>
  <si>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</si>
  <si>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</si>
  <si>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</si>
  <si>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</si>
  <si>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</si>
  <si>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</si>
  <si>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</si>
  <si>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</si>
  <si>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</si>
  <si>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</si>
  <si>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</si>
  <si>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</si>
  <si>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</si>
  <si>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</si>
  <si>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</si>
  <si>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</si>
  <si>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</si>
  <si>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</si>
  <si>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</si>
  <si>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</si>
  <si>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</si>
  <si>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</si>
  <si>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</si>
  <si>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</si>
  <si>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</si>
  <si>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</si>
  <si>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</si>
  <si>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</si>
  <si>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</si>
  <si>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</si>
  <si>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</si>
  <si>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</si>
  <si>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</si>
  <si>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</si>
  <si>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</si>
  <si>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</si>
  <si>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</si>
  <si>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</si>
  <si>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</si>
  <si>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</si>
  <si>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</si>
  <si>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</si>
  <si>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</si>
  <si>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</si>
  <si>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</si>
  <si>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</si>
  <si>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</si>
  <si>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</si>
  <si>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</si>
  <si>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</si>
  <si>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</si>
  <si>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</si>
  <si>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</si>
  <si>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</si>
  <si>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</si>
  <si>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</si>
  <si>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</si>
  <si>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</si>
  <si>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</si>
  <si>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</si>
  <si>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</si>
  <si>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</si>
  <si>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</si>
  <si>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</si>
  <si>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</si>
  <si>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</si>
  <si>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</si>
  <si>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</si>
  <si>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</si>
  <si>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</si>
  <si>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</si>
  <si>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</si>
  <si>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</si>
  <si>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</si>
  <si>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</si>
  <si>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</si>
  <si>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</si>
  <si>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</si>
  <si>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</si>
  <si>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</si>
  <si>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</si>
  <si>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</si>
  <si>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</si>
  <si>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</si>
  <si>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</si>
  <si>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</si>
  <si>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</si>
  <si>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</si>
  <si>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</si>
  <si>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</si>
  <si>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</si>
  <si>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</si>
  <si>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</si>
  <si>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</si>
  <si>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</si>
  <si>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</si>
  <si>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</si>
  <si>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</si>
  <si>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</si>
  <si>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</si>
  <si>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</si>
  <si>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</si>
  <si>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</si>
  <si>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</si>
  <si>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</si>
  <si>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</si>
  <si>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</si>
  <si>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</si>
  <si>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</si>
  <si>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</si>
  <si>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</si>
  <si>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</si>
  <si>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</si>
  <si>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</si>
  <si>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</si>
  <si>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</si>
  <si>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</si>
  <si>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</si>
  <si>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</si>
  <si>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</si>
  <si>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</si>
  <si>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</si>
  <si>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</si>
  <si>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</si>
  <si>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</si>
  <si>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</si>
  <si>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</si>
  <si>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</si>
  <si>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</si>
  <si>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</si>
  <si>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</si>
  <si>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</si>
  <si>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</si>
  <si>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</si>
  <si>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</si>
  <si>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</si>
  <si>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</si>
  <si>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</si>
  <si>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</si>
  <si>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</si>
  <si>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</si>
  <si>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</si>
  <si>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</si>
  <si>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</si>
  <si>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</si>
  <si>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</si>
  <si>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</si>
  <si>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</si>
  <si>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</si>
  <si>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</si>
  <si>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</si>
  <si>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</si>
  <si>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</si>
  <si>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</si>
  <si>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</si>
  <si>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</si>
  <si>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</si>
  <si>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</si>
  <si>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</si>
  <si>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</si>
  <si>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</si>
  <si>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</si>
  <si>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</si>
  <si>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</si>
  <si>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</si>
  <si>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</si>
  <si>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</si>
  <si>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</si>
  <si>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</si>
  <si>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</si>
  <si>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</si>
  <si>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</si>
  <si>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</si>
  <si>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</si>
  <si>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</si>
  <si>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</si>
  <si>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</si>
  <si>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</si>
  <si>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</si>
  <si>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</si>
  <si>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</si>
  <si>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</si>
  <si>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</si>
  <si>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</si>
  <si>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</si>
  <si>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</si>
  <si>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</si>
  <si>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</si>
  <si>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</si>
  <si>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</si>
  <si>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</si>
  <si>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</si>
  <si>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</si>
  <si>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</si>
  <si>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</si>
  <si>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</si>
  <si>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</si>
  <si>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</si>
  <si>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</si>
  <si>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</si>
  <si>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</si>
  <si>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</si>
  <si>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</si>
  <si>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</si>
  <si>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</si>
  <si>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</si>
  <si>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</si>
  <si>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</si>
  <si>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</si>
  <si>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</si>
  <si>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</si>
  <si>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</si>
  <si>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</si>
  <si>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</si>
  <si>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</si>
  <si>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</si>
  <si>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</si>
  <si>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</si>
  <si>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</si>
  <si>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</si>
  <si>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</si>
  <si>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</si>
  <si>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</si>
  <si>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</si>
  <si>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</si>
  <si>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</si>
  <si>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</si>
  <si>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</si>
  <si>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</si>
  <si>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</si>
  <si>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</si>
  <si>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</si>
  <si>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</si>
  <si>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</si>
  <si>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</si>
  <si>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</si>
  <si>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</si>
  <si>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</si>
  <si>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</si>
  <si>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</si>
  <si>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</si>
  <si>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</si>
  <si>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</si>
  <si>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</si>
  <si>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</si>
  <si>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</si>
  <si>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</si>
  <si>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</si>
  <si>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</si>
  <si>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</si>
  <si>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</si>
  <si>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</si>
  <si>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</si>
  <si>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</si>
  <si>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</si>
  <si>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</si>
  <si>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</si>
  <si>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</si>
  <si>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</si>
  <si>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</si>
  <si>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</si>
  <si>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</si>
  <si>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</si>
  <si>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</si>
  <si>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</si>
  <si>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</si>
  <si>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</si>
  <si>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</si>
  <si>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</si>
  <si>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</si>
  <si>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</si>
  <si>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</si>
  <si>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</si>
  <si>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</si>
  <si>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</si>
  <si>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</si>
  <si>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</si>
  <si>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</si>
  <si>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</si>
  <si>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</si>
  <si>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</si>
  <si>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</si>
  <si>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</si>
  <si>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</si>
  <si>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</si>
  <si>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</si>
  <si>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</si>
  <si>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</si>
  <si>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</si>
  <si>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</si>
  <si>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</si>
  <si>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</si>
  <si>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</si>
  <si>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</si>
  <si>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</si>
  <si>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</si>
  <si>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</si>
  <si>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</si>
  <si>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</si>
  <si>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</si>
  <si>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</si>
  <si>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</si>
  <si>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</si>
  <si>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</si>
  <si>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</si>
  <si>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</si>
  <si>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</si>
  <si>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</si>
  <si>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</si>
  <si>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</si>
  <si>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</si>
  <si>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</si>
  <si>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</si>
  <si>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</si>
  <si>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</si>
  <si>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</si>
  <si>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</si>
  <si>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</si>
  <si>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</si>
  <si>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</si>
  <si>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</si>
  <si>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</si>
  <si>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</si>
  <si>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</si>
  <si>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</si>
  <si>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</si>
  <si>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</si>
  <si>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</si>
  <si>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</si>
  <si>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</si>
  <si>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</si>
  <si>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</si>
  <si>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</si>
  <si>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</si>
  <si>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</si>
  <si>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</si>
  <si>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</si>
  <si>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</si>
  <si>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</si>
  <si>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</si>
  <si>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</si>
  <si>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</si>
  <si>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</si>
  <si>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</si>
  <si>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</si>
  <si>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</si>
  <si>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</si>
  <si>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</si>
  <si>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</si>
  <si>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</si>
  <si>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</si>
  <si>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</si>
  <si>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</si>
  <si>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</si>
  <si>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</si>
  <si>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</si>
  <si>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</si>
  <si>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</si>
  <si>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</si>
  <si>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</si>
  <si>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</si>
  <si>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</si>
  <si>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</si>
  <si>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</si>
  <si>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</si>
  <si>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</si>
  <si>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</si>
  <si>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</si>
  <si>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</si>
  <si>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</si>
  <si>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</si>
  <si>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</si>
  <si>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</si>
  <si>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</si>
  <si>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</si>
  <si>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</si>
  <si>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</si>
  <si>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</si>
  <si>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</si>
  <si>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</si>
  <si>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</si>
  <si>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</si>
  <si>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</si>
  <si>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</si>
  <si>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</si>
  <si>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</si>
  <si>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</si>
  <si>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</si>
  <si>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</si>
  <si>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</si>
  <si>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</si>
  <si>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</si>
  <si>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</si>
  <si>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</si>
  <si>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</si>
  <si>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</si>
  <si>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</si>
  <si>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</si>
  <si>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</si>
  <si>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</si>
  <si>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</si>
  <si>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</si>
  <si>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</si>
  <si>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</si>
  <si>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</si>
  <si>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</si>
  <si>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</si>
  <si>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</si>
  <si>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</si>
  <si>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</si>
  <si>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</si>
  <si>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</si>
  <si>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</si>
  <si>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</si>
  <si>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</si>
  <si>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</si>
  <si>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</si>
  <si>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</si>
  <si>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</si>
  <si>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</si>
  <si>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</si>
  <si>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</si>
  <si>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</si>
  <si>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</si>
  <si>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</si>
  <si>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</si>
  <si>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</si>
  <si>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</si>
  <si>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</si>
  <si>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</si>
  <si>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</si>
  <si>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</si>
  <si>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</si>
  <si>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</si>
  <si>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</si>
  <si>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</si>
  <si>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</si>
  <si>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</si>
  <si>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</si>
  <si>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</si>
  <si>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</si>
  <si>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</si>
  <si>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</si>
  <si>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</si>
  <si>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</si>
  <si>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</si>
  <si>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</si>
  <si>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</si>
  <si>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</si>
  <si>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</si>
  <si>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</si>
  <si>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</si>
  <si>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</si>
  <si>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</si>
  <si>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</si>
  <si>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</si>
  <si>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</si>
  <si>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</si>
  <si>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</si>
  <si>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</si>
  <si>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</si>
  <si>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</si>
  <si>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</si>
  <si>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</si>
  <si>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</si>
  <si>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</si>
  <si>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</si>
  <si>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</si>
  <si>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</si>
  <si>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</si>
  <si>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</si>
  <si>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</si>
  <si>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</si>
  <si>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</si>
  <si>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</si>
  <si>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</si>
  <si>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</si>
  <si>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</si>
  <si>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</si>
  <si>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</si>
  <si>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</si>
  <si>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</si>
  <si>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</si>
  <si>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</si>
  <si>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</si>
  <si>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</si>
  <si>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</si>
  <si>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</si>
  <si>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</si>
  <si>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</si>
  <si>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</si>
  <si>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</si>
  <si>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</si>
  <si>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</si>
  <si>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</si>
  <si>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</si>
  <si>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</si>
  <si>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</si>
  <si>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</si>
  <si>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</si>
  <si>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</si>
  <si>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</si>
  <si>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</si>
  <si>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</si>
  <si>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</si>
  <si>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</si>
  <si>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</si>
  <si>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</si>
  <si>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</si>
  <si>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</si>
  <si>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</si>
  <si>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</si>
  <si>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</si>
  <si>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</si>
  <si>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</si>
  <si>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</si>
  <si>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</si>
  <si>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</si>
  <si>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</si>
  <si>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</si>
  <si>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</si>
  <si>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</si>
  <si>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</si>
  <si>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</si>
  <si>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</si>
  <si>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</si>
  <si>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</si>
  <si>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</si>
  <si>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</si>
  <si>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</si>
  <si>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</si>
  <si>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</si>
  <si>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</si>
  <si>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</si>
  <si>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</si>
  <si>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</si>
  <si>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</si>
  <si>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</si>
  <si>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</si>
  <si>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</si>
  <si>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</si>
  <si>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</si>
  <si>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</si>
  <si>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</si>
  <si>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</si>
  <si>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</si>
  <si>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</si>
  <si>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</si>
  <si>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</si>
  <si>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</si>
  <si>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</si>
  <si>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</si>
  <si>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</si>
  <si>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</si>
  <si>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</si>
  <si>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</si>
  <si>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</si>
  <si>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</si>
  <si>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</si>
  <si>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</si>
  <si>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</si>
  <si>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</si>
  <si>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</si>
  <si>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</si>
  <si>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</si>
  <si>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</si>
  <si>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</si>
  <si>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</si>
  <si>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</si>
  <si>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</si>
  <si>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</si>
  <si>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</si>
  <si>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</si>
  <si>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</si>
  <si>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</si>
  <si>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</si>
  <si>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</si>
  <si>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</si>
  <si>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</si>
  <si>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</si>
  <si>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</si>
  <si>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</si>
  <si>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</si>
  <si>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</si>
  <si>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</si>
  <si>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</si>
  <si>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</si>
  <si>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</si>
  <si>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</si>
  <si>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</si>
  <si>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</si>
  <si>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</si>
  <si>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</si>
  <si>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</si>
  <si>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</si>
  <si>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</si>
  <si>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</si>
  <si>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</si>
  <si>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</si>
  <si>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</si>
  <si>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</si>
  <si>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</si>
  <si>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</si>
  <si>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</si>
  <si>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</si>
  <si>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</si>
  <si>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</si>
  <si>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</si>
  <si>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</si>
  <si>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</si>
  <si>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</si>
  <si>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</si>
  <si>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</si>
  <si>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</si>
  <si>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</si>
  <si>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</si>
  <si>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</si>
  <si>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</si>
  <si>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</si>
  <si>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</si>
  <si>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</si>
  <si>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</si>
  <si>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</si>
  <si>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</si>
  <si>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</si>
  <si>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</si>
  <si>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</si>
  <si>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</si>
  <si>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</si>
  <si>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</si>
  <si>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</si>
  <si>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</si>
  <si>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</si>
  <si>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</si>
  <si>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</si>
  <si>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</si>
  <si>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</si>
  <si>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</si>
  <si>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</si>
  <si>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</si>
  <si>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</si>
  <si>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</si>
  <si>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</si>
  <si>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</si>
  <si>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</si>
  <si>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</si>
  <si>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</si>
  <si>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</si>
  <si>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</si>
  <si>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</si>
  <si>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</si>
  <si>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</si>
  <si>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</si>
  <si>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</si>
  <si>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</si>
  <si>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</si>
  <si>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</si>
  <si>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</si>
  <si>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</si>
  <si>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</si>
  <si>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</si>
  <si>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</si>
  <si>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</si>
  <si>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</si>
  <si>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</si>
  <si>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</si>
  <si>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</si>
  <si>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</si>
  <si>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</si>
  <si>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</si>
  <si>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</si>
  <si>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</si>
  <si>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</si>
  <si>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</si>
  <si>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</si>
  <si>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</si>
  <si>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</si>
  <si>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</si>
  <si>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</si>
  <si>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</si>
  <si>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</si>
  <si>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</si>
  <si>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</si>
  <si>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</si>
  <si>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</si>
  <si>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</si>
  <si>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</si>
  <si>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</si>
  <si>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</si>
  <si>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</si>
  <si>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</si>
  <si>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</si>
  <si>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</si>
  <si>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</si>
  <si>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</si>
  <si>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</si>
  <si>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</si>
  <si>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</si>
  <si>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</si>
  <si>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</si>
  <si>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</si>
  <si>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</si>
  <si>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</si>
  <si>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</si>
  <si>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</si>
  <si>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</si>
  <si>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</si>
  <si>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</si>
  <si>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</si>
  <si>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</si>
  <si>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</si>
  <si>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</si>
  <si>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</si>
  <si>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</si>
  <si>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</si>
  <si>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</si>
  <si>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</si>
  <si>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</si>
  <si>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</si>
  <si>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</si>
  <si>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</si>
  <si>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</si>
  <si>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</si>
  <si>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</si>
  <si>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</si>
  <si>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</si>
  <si>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</si>
  <si>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</si>
  <si>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</si>
  <si>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</si>
  <si>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</si>
  <si>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</si>
  <si>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</si>
  <si>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</si>
  <si>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</si>
  <si>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</si>
  <si>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</si>
  <si>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</si>
  <si>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</si>
  <si>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</si>
  <si>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</si>
  <si>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</si>
  <si>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</si>
  <si>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</si>
  <si>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</si>
  <si>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</si>
  <si>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</si>
  <si>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</si>
  <si>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</si>
  <si>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</si>
  <si>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</si>
  <si>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</si>
  <si>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</si>
  <si>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</si>
  <si>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</si>
  <si>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</si>
  <si>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</si>
  <si>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</si>
  <si>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</si>
  <si>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</si>
  <si>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</si>
  <si>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</si>
  <si>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</si>
  <si>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</si>
  <si>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</si>
  <si>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</si>
  <si>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</si>
  <si>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</si>
  <si>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</si>
  <si>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</si>
  <si>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</si>
  <si>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</si>
  <si>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</si>
  <si>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</si>
  <si>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</si>
  <si>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</si>
  <si>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</si>
  <si>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</si>
  <si>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</si>
  <si>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</si>
  <si>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</si>
  <si>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</si>
  <si>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</si>
  <si>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</si>
  <si>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</si>
  <si>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</si>
  <si>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</si>
  <si>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</si>
  <si>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</si>
  <si>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</si>
  <si>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</si>
  <si>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</si>
  <si>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</si>
  <si>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</si>
  <si>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</si>
  <si>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</si>
  <si>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</si>
  <si>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</si>
  <si>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</si>
  <si>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</si>
  <si>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</si>
  <si>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</si>
  <si>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</si>
  <si>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</si>
  <si>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</si>
  <si>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</si>
  <si>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</si>
  <si>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</si>
  <si>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</si>
  <si>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</si>
  <si>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</si>
  <si>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</si>
  <si>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</si>
  <si>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</si>
  <si>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</si>
  <si>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</si>
  <si>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</si>
  <si>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</si>
  <si>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</si>
  <si>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</si>
  <si>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</si>
  <si>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</si>
  <si>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</si>
  <si>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</si>
  <si>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</si>
  <si>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</si>
  <si>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</si>
  <si>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</si>
  <si>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</si>
  <si>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</si>
  <si>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</si>
  <si>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</si>
  <si>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</si>
  <si>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</si>
  <si>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</si>
  <si>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</si>
  <si>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</si>
  <si>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</si>
  <si>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</si>
  <si>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</si>
  <si>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</si>
  <si>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</si>
  <si>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</si>
  <si>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</si>
  <si>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</si>
  <si>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</si>
  <si>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</si>
  <si>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</si>
  <si>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</si>
  <si>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</si>
  <si>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</si>
  <si>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</si>
  <si>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</si>
  <si>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</si>
  <si>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</si>
  <si>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</si>
  <si>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</si>
  <si>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</si>
  <si>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</si>
  <si>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</si>
  <si>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</si>
  <si>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</si>
  <si>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</si>
  <si>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</si>
  <si>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</si>
  <si>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</si>
  <si>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</si>
  <si>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</si>
  <si>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</si>
  <si>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</si>
  <si>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</si>
  <si>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</si>
  <si>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</si>
  <si>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</si>
  <si>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</si>
  <si>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</si>
  <si>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</si>
  <si>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</si>
  <si>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</si>
  <si>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</si>
  <si>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</si>
  <si>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</si>
  <si>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</si>
  <si>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</si>
  <si>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</si>
  <si>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</si>
  <si>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</si>
  <si>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</si>
  <si>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</si>
  <si>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</si>
  <si>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</si>
  <si>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</si>
  <si>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</si>
  <si>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</si>
  <si>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</si>
  <si>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</si>
  <si>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</si>
  <si>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</si>
  <si>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</si>
  <si>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</si>
  <si>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</si>
  <si>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</si>
  <si>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</si>
  <si>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</si>
  <si>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</si>
  <si>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</si>
  <si>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</si>
  <si>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</si>
  <si>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</si>
  <si>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</si>
  <si>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</si>
  <si>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</si>
  <si>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</si>
  <si>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</si>
  <si>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</si>
  <si>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</si>
  <si>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</si>
  <si>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</si>
  <si>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</si>
  <si>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</si>
  <si>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</si>
  <si>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</si>
  <si>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</si>
  <si>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</si>
  <si>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</si>
  <si>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</si>
  <si>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</si>
  <si>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</si>
  <si>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</si>
  <si>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</si>
  <si>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</si>
  <si>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</si>
  <si>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</si>
  <si>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</si>
  <si>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</si>
  <si>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</si>
  <si>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</si>
  <si>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</si>
  <si>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</si>
  <si>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</si>
  <si>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</si>
  <si>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</si>
  <si>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</si>
  <si>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</si>
  <si>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</si>
  <si>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</si>
  <si>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</si>
  <si>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</si>
  <si>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</si>
  <si>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</si>
  <si>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</si>
  <si>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</si>
  <si>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</si>
  <si>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</si>
  <si>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</si>
  <si>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</si>
  <si>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</si>
  <si>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</si>
  <si>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</si>
  <si>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</si>
  <si>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</si>
  <si>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</si>
  <si>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</si>
  <si>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</si>
  <si>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</si>
  <si>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</si>
  <si>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</si>
  <si>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</si>
  <si>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</si>
  <si>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</si>
  <si>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</si>
  <si>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</si>
  <si>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</si>
  <si>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</si>
  <si>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</si>
  <si>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</si>
  <si>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</si>
  <si>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</si>
  <si>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</si>
  <si>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</si>
  <si>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</si>
  <si>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</si>
  <si>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</si>
  <si>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</si>
  <si>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</si>
  <si>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</si>
  <si>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</si>
  <si>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</si>
  <si>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</si>
  <si>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</si>
  <si>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</si>
  <si>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</si>
  <si>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</si>
  <si>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</si>
  <si>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</si>
  <si>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</si>
  <si>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</si>
  <si>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</si>
  <si>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</si>
  <si>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</si>
  <si>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</si>
  <si>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</si>
  <si>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</si>
  <si>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</si>
  <si>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</si>
  <si>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</si>
  <si>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</si>
  <si>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</si>
  <si>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</si>
  <si>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</si>
  <si>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</si>
  <si>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</si>
  <si>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</si>
  <si>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</si>
  <si>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</si>
  <si>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</si>
  <si>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</si>
  <si>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</si>
  <si>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</si>
  <si>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</si>
  <si>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</si>
  <si>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</si>
  <si>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</si>
  <si>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</si>
  <si>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</si>
  <si>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</si>
  <si>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</si>
  <si>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</si>
  <si>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</si>
  <si>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</si>
  <si>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</si>
  <si>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</si>
  <si>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</si>
  <si>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</si>
  <si>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</si>
  <si>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</si>
  <si>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</si>
  <si>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</si>
  <si>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</si>
  <si>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</si>
  <si>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</si>
  <si>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</si>
  <si>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</si>
  <si>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</si>
  <si>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</si>
  <si>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</si>
  <si>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</si>
  <si>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</si>
  <si>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</si>
  <si>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</si>
  <si>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</si>
  <si>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</si>
  <si>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</si>
  <si>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</si>
  <si>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</si>
  <si>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</si>
  <si>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</si>
  <si>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</si>
  <si>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</si>
  <si>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</si>
  <si>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</si>
  <si>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</si>
  <si>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</si>
  <si>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</si>
  <si>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</si>
  <si>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</si>
  <si>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</si>
  <si>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</si>
  <si>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</si>
  <si>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</si>
  <si>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</si>
  <si>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</si>
  <si>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</si>
  <si>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</si>
  <si>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</si>
  <si>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</si>
  <si>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</si>
  <si>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</si>
  <si>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</si>
  <si>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</si>
  <si>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</si>
  <si>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</si>
  <si>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</si>
  <si>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</si>
  <si>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</si>
  <si>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</si>
  <si>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</si>
  <si>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</si>
  <si>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</si>
  <si>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</si>
  <si>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</si>
  <si>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</si>
  <si>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</si>
  <si>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</si>
  <si>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</si>
  <si>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</si>
  <si>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</si>
  <si>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</si>
  <si>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</si>
  <si>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</si>
  <si>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</si>
  <si>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</si>
  <si>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</si>
  <si>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</si>
  <si>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</si>
  <si>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</si>
  <si>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</si>
  <si>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</si>
  <si>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</si>
  <si>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</si>
  <si>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</si>
  <si>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</si>
  <si>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</si>
  <si>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</si>
  <si>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</si>
  <si>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</si>
  <si>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</si>
  <si>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</si>
  <si>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</si>
  <si>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</si>
  <si>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</si>
  <si>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</si>
  <si>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</si>
  <si>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</si>
  <si>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</si>
  <si>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</si>
  <si>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</si>
  <si>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</si>
  <si>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</si>
  <si>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</si>
  <si>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</si>
  <si>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</si>
  <si>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</si>
  <si>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</si>
  <si>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</si>
  <si>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</si>
  <si>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</si>
  <si>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</si>
  <si>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</si>
  <si>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</si>
  <si>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</si>
  <si>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</si>
  <si>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</si>
  <si>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</si>
  <si>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</si>
  <si>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</si>
  <si>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</si>
  <si>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</si>
  <si>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</si>
  <si>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</si>
  <si>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</si>
  <si>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</si>
  <si>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</si>
  <si>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</si>
  <si>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</si>
  <si>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</si>
  <si>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</si>
  <si>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</si>
  <si>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</si>
  <si>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</si>
  <si>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</si>
  <si>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</si>
  <si>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</si>
  <si>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</si>
  <si>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</si>
  <si>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</si>
  <si>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</si>
  <si>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</si>
  <si>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</si>
  <si>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</si>
  <si>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</si>
  <si>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</si>
  <si>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</si>
  <si>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</si>
  <si>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</si>
  <si>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</si>
  <si>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</si>
  <si>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</si>
  <si>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</si>
  <si>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</si>
  <si>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</si>
  <si>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</si>
  <si>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</si>
  <si>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</si>
  <si>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</si>
  <si>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</si>
  <si>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</si>
  <si>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</si>
  <si>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</si>
  <si>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</si>
  <si>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</si>
  <si>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</si>
  <si>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</si>
  <si>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</si>
  <si>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</si>
  <si>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</si>
  <si>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</si>
  <si>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</si>
  <si>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</si>
  <si>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</si>
  <si>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</si>
  <si>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</si>
  <si>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</si>
  <si>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</si>
  <si>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</si>
  <si>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</si>
  <si>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</si>
  <si>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</si>
  <si>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</si>
  <si>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</si>
  <si>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</si>
  <si>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</si>
  <si>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</si>
  <si>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</si>
  <si>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</si>
  <si>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</si>
  <si>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</si>
  <si>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</si>
  <si>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</si>
  <si>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</si>
  <si>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</si>
  <si>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</si>
  <si>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</si>
  <si>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</si>
  <si>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</si>
  <si>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</si>
  <si>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</si>
  <si>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</si>
  <si>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</si>
  <si>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</si>
  <si>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</si>
  <si>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</si>
  <si>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</si>
  <si>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</si>
  <si>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</si>
  <si>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</si>
  <si>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</si>
  <si>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</si>
  <si>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</si>
  <si>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</si>
  <si>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</si>
  <si>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</si>
  <si>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</si>
  <si>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</si>
  <si>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</si>
  <si>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</si>
  <si>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</si>
  <si>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</si>
  <si>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</si>
  <si>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</si>
  <si>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</si>
  <si>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</si>
  <si>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</si>
  <si>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</si>
  <si>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</si>
  <si>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</si>
  <si>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</si>
  <si>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</si>
  <si>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</si>
  <si>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</si>
  <si>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</si>
  <si>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</si>
  <si>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</si>
  <si>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</si>
  <si>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</si>
  <si>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</si>
  <si>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</si>
  <si>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</si>
  <si>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</si>
  <si>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</si>
  <si>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</si>
  <si>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</si>
  <si>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</si>
  <si>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</si>
  <si>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</si>
  <si>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</si>
  <si>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</si>
  <si>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</si>
  <si>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</si>
  <si>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</si>
  <si>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</si>
  <si>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</si>
  <si>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</si>
  <si>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</si>
  <si>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</si>
  <si>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</si>
  <si>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</si>
  <si>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</si>
  <si>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</si>
  <si>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</si>
  <si>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</si>
  <si>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</si>
  <si>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</si>
  <si>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</si>
  <si>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</si>
  <si>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</si>
  <si>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</si>
  <si>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</si>
  <si>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</si>
  <si>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</si>
  <si>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</si>
  <si>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</si>
  <si>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</si>
  <si>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</si>
  <si>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</si>
  <si>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</si>
  <si>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</si>
  <si>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</si>
  <si>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</si>
  <si>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</si>
  <si>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</si>
  <si>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</si>
  <si>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</si>
  <si>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</si>
  <si>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</si>
  <si>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</si>
  <si>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</si>
  <si>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</si>
  <si>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</si>
  <si>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</si>
  <si>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</si>
  <si>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</si>
  <si>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</si>
  <si>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</si>
  <si>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</si>
  <si>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</si>
  <si>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</si>
  <si>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</si>
  <si>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</si>
  <si>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</si>
  <si>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</si>
  <si>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</si>
  <si>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</si>
  <si>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</si>
  <si>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</si>
  <si>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</si>
  <si>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</si>
  <si>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</si>
  <si>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</si>
  <si>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</si>
  <si>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</si>
  <si>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</si>
  <si>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</si>
  <si>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</si>
  <si>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</si>
  <si>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</si>
  <si>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</si>
  <si>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</si>
  <si>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</si>
  <si>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</si>
  <si>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</si>
  <si>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</si>
  <si>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</si>
  <si>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</si>
  <si>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</si>
  <si>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</si>
  <si>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</si>
  <si>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</si>
  <si>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</si>
  <si>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</si>
  <si>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</si>
  <si>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</si>
  <si>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</si>
  <si>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</si>
  <si>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</si>
  <si>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</si>
  <si>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</si>
  <si>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</si>
  <si>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</si>
  <si>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</si>
  <si>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</si>
  <si>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</si>
  <si>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</si>
  <si>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</si>
  <si>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</si>
  <si>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</si>
  <si>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</si>
  <si>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</si>
  <si>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</si>
  <si>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</si>
  <si>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</si>
  <si>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</si>
  <si>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</si>
  <si>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</si>
  <si>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</si>
  <si>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</si>
  <si>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</si>
  <si>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</si>
  <si>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</si>
  <si>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</si>
  <si>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</si>
  <si>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</si>
  <si>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</si>
  <si>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</si>
  <si>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</si>
  <si>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</si>
  <si>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</si>
  <si>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</si>
  <si>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</si>
  <si>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</si>
  <si>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</si>
  <si>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</si>
  <si>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</si>
  <si>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</si>
  <si>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</si>
  <si>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</si>
  <si>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</si>
  <si>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</si>
  <si>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</si>
  <si>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</si>
  <si>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</si>
  <si>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</si>
  <si>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</si>
  <si>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</si>
  <si>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</si>
  <si>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</si>
  <si>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</si>
  <si>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</si>
  <si>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</si>
  <si>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</si>
  <si>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</si>
  <si>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</si>
  <si>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</si>
  <si>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</si>
  <si>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</si>
  <si>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</si>
  <si>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</si>
  <si>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</si>
  <si>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</si>
  <si>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</si>
  <si>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</si>
  <si>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</si>
  <si>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</si>
  <si>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</si>
  <si>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</si>
  <si>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</si>
  <si>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</si>
  <si>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</si>
  <si>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</si>
  <si>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</si>
  <si>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</si>
  <si>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</si>
  <si>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</si>
  <si>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</si>
  <si>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</si>
  <si>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</si>
  <si>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</si>
  <si>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</si>
  <si>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</si>
  <si>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</si>
  <si>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</si>
  <si>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</si>
  <si>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</si>
  <si>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</si>
  <si>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</si>
  <si>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</si>
  <si>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</si>
  <si>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</si>
  <si>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</si>
  <si>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</si>
  <si>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</si>
  <si>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</si>
  <si>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</si>
  <si>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</si>
  <si>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</si>
  <si>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</si>
  <si>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</si>
  <si>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</si>
  <si>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</si>
  <si>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</si>
  <si>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</si>
  <si>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</si>
  <si>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</si>
  <si>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</si>
  <si>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</si>
  <si>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</si>
  <si>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</si>
  <si>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</si>
  <si>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</si>
  <si>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</si>
  <si>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</si>
  <si>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</si>
  <si>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</si>
  <si>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</si>
  <si>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</si>
  <si>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</si>
  <si>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</si>
  <si>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</si>
  <si>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</si>
  <si>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</si>
  <si>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</si>
  <si>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</si>
  <si>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</si>
  <si>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</si>
  <si>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</si>
  <si>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</si>
  <si>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</si>
  <si>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</si>
  <si>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</si>
  <si>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</si>
  <si>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</si>
  <si>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</si>
  <si>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</si>
  <si>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</si>
  <si>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</si>
  <si>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</si>
  <si>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</si>
  <si>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</si>
  <si>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</si>
  <si>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</si>
  <si>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</si>
  <si>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</si>
  <si>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</si>
  <si>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</si>
  <si>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</si>
  <si>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</si>
  <si>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</si>
  <si>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</si>
  <si>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</si>
  <si>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</si>
  <si>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</si>
  <si>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</si>
  <si>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</si>
  <si>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</si>
  <si>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</si>
  <si>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</si>
  <si>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</si>
  <si>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</si>
  <si>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</si>
  <si>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</si>
  <si>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</si>
  <si>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</si>
  <si>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</si>
  <si>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</si>
  <si>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</si>
  <si>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</si>
  <si>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</si>
  <si>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</si>
  <si>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</si>
  <si>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</si>
  <si>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</si>
  <si>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</si>
  <si>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</si>
  <si>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</si>
  <si>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</si>
  <si>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</si>
  <si>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</si>
  <si>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</si>
  <si>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</si>
  <si>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</si>
  <si>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</si>
  <si>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</si>
  <si>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</si>
  <si>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</si>
  <si>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</si>
  <si>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</si>
  <si>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</si>
  <si>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</si>
  <si>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</si>
  <si>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</si>
  <si>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</si>
  <si>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</si>
  <si>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</si>
  <si>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</si>
  <si>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</si>
  <si>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</si>
  <si>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</si>
  <si>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</si>
  <si>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</si>
  <si>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</si>
  <si>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</si>
  <si>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</si>
  <si>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</si>
  <si>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</si>
  <si>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</si>
  <si>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</si>
  <si>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</si>
  <si>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</si>
  <si>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</si>
  <si>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</si>
  <si>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</si>
  <si>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</si>
  <si>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</si>
  <si>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</si>
  <si>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</si>
  <si>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</si>
  <si>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</si>
  <si>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</si>
  <si>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</si>
  <si>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</si>
  <si>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</si>
  <si>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</si>
  <si>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</si>
  <si>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</si>
  <si>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</si>
  <si>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</si>
  <si>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</si>
  <si>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</si>
  <si>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</si>
  <si>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</si>
  <si>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</si>
  <si>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</si>
  <si>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</si>
  <si>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</si>
  <si>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</si>
  <si>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</si>
  <si>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</si>
  <si>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</si>
  <si>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</si>
  <si>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</si>
  <si>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</si>
  <si>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</si>
  <si>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</si>
  <si>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</si>
  <si>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</si>
  <si>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</si>
  <si>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</si>
  <si>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</si>
  <si>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</si>
  <si>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</si>
  <si>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</si>
  <si>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</si>
  <si>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</si>
  <si>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</si>
  <si>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</si>
  <si>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</si>
  <si>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</si>
  <si>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</si>
  <si>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</si>
  <si>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</si>
  <si>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</si>
  <si>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</si>
  <si>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</si>
  <si>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</si>
  <si>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</si>
  <si>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</si>
  <si>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</si>
  <si>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</si>
  <si>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</si>
  <si>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</si>
  <si>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</si>
  <si>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</si>
  <si>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</si>
  <si>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</si>
  <si>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</si>
  <si>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</si>
  <si>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</si>
  <si>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</si>
  <si>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</si>
  <si>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</si>
  <si>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</si>
  <si>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</si>
  <si>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</si>
  <si>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</si>
  <si>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</si>
  <si>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</si>
  <si>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</si>
  <si>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</si>
  <si>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</si>
  <si>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</si>
  <si>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</si>
  <si>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</si>
  <si>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</si>
  <si>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</si>
  <si>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</si>
  <si>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</si>
  <si>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</si>
  <si>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</si>
  <si>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</si>
  <si>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</si>
  <si>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</si>
  <si>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</si>
  <si>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</si>
  <si>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</si>
  <si>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</si>
  <si>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</si>
  <si>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</si>
  <si>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</si>
  <si>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</si>
  <si>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</si>
  <si>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</si>
  <si>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</si>
  <si>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</si>
  <si>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</si>
  <si>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</si>
  <si>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</si>
  <si>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</si>
  <si>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</si>
  <si>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</si>
  <si>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</si>
  <si>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</si>
  <si>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</si>
  <si>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</si>
  <si>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</si>
  <si>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</si>
  <si>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</si>
  <si>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</si>
  <si>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</si>
  <si>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</si>
  <si>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</si>
  <si>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</si>
  <si>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</si>
  <si>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</si>
  <si>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</si>
  <si>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</si>
  <si>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</si>
  <si>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</si>
  <si>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</si>
  <si>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</si>
  <si>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</si>
  <si>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</si>
  <si>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</si>
  <si>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</si>
  <si>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</si>
  <si>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</si>
  <si>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</si>
  <si>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</si>
  <si>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</si>
  <si>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</si>
  <si>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</si>
  <si>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</si>
  <si>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</si>
  <si>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</si>
  <si>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</si>
  <si>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</si>
  <si>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</si>
  <si>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</si>
  <si>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</si>
  <si>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</si>
  <si>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</si>
  <si>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</si>
  <si>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</si>
  <si>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</si>
  <si>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</si>
  <si>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</si>
  <si>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</si>
  <si>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</si>
  <si>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</si>
  <si>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</si>
  <si>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</si>
  <si>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</si>
  <si>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</si>
  <si>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</si>
  <si>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</si>
  <si>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</si>
  <si>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</si>
  <si>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</si>
  <si>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</si>
  <si>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</si>
  <si>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</si>
  <si>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</si>
  <si>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</si>
  <si>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</si>
  <si>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</si>
  <si>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</si>
  <si>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</si>
  <si>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</si>
  <si>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</si>
  <si>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</si>
  <si>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</si>
  <si>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</si>
  <si>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</si>
  <si>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</si>
  <si>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</si>
  <si>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</si>
  <si>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</si>
  <si>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</si>
  <si>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</si>
  <si>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</si>
  <si>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</si>
  <si>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</si>
  <si>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</si>
  <si>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</si>
  <si>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</si>
  <si>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</si>
  <si>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</si>
  <si>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</si>
  <si>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</si>
  <si>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</si>
  <si>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</si>
  <si>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</si>
  <si>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</si>
  <si>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</si>
  <si>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</si>
  <si>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</si>
  <si>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</si>
  <si>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</si>
  <si>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</si>
  <si>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</si>
  <si>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</si>
  <si>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</si>
  <si>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</si>
  <si>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</si>
  <si>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</si>
  <si>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</si>
  <si>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</si>
  <si>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</si>
  <si>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</si>
  <si>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</si>
  <si>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</si>
  <si>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</si>
  <si>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</si>
  <si>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</si>
  <si>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</si>
  <si>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</si>
  <si>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</si>
  <si>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</si>
  <si>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</si>
  <si>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</si>
  <si>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</si>
  <si>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</si>
  <si>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</si>
  <si>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</si>
  <si>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</si>
  <si>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</si>
  <si>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</si>
  <si>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</si>
  <si>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</si>
  <si>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</si>
  <si>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</si>
  <si>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</si>
  <si>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</si>
  <si>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</si>
  <si>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</si>
  <si>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</si>
  <si>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</si>
  <si>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</si>
  <si>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</si>
  <si>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</si>
  <si>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</si>
  <si>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</si>
  <si>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</si>
  <si>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</si>
  <si>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</si>
  <si>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</si>
  <si>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</si>
  <si>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</si>
  <si>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</si>
  <si>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</si>
  <si>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</si>
  <si>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</si>
  <si>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</si>
  <si>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</si>
  <si>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</si>
  <si>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</si>
  <si>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</si>
  <si>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</si>
  <si>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</si>
  <si>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</si>
  <si>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</si>
  <si>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</si>
  <si>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</si>
  <si>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</si>
  <si>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</si>
  <si>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</si>
  <si>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</si>
  <si>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</si>
  <si>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</si>
  <si>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</si>
  <si>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</si>
  <si>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</si>
  <si>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</si>
  <si>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</si>
  <si>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</si>
  <si>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</si>
  <si>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</si>
  <si>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</si>
  <si>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</si>
  <si>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</si>
  <si>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</si>
  <si>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</si>
  <si>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</si>
  <si>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</si>
  <si>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</si>
  <si>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</si>
  <si>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</si>
  <si>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</si>
  <si>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</si>
  <si>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</si>
  <si>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</si>
  <si>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</si>
  <si>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</si>
  <si>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</si>
  <si>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</si>
  <si>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</si>
  <si>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</si>
  <si>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</si>
  <si>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</si>
  <si>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</si>
  <si>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</si>
  <si>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</si>
  <si>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</si>
  <si>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</si>
  <si>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</si>
  <si>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</si>
  <si>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</si>
  <si>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</si>
  <si>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</si>
  <si>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</si>
  <si>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</si>
  <si>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</si>
  <si>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</si>
  <si>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</si>
  <si>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</si>
  <si>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</si>
  <si>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</si>
  <si>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</si>
  <si>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</si>
  <si>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</si>
  <si>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</si>
  <si>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</si>
  <si>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</si>
  <si>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</si>
  <si>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</si>
  <si>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</si>
  <si>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</si>
  <si>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</si>
  <si>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</si>
  <si>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</si>
  <si>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</si>
  <si>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</si>
  <si>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</si>
  <si>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</si>
  <si>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</si>
  <si>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</si>
  <si>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</si>
  <si>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</si>
  <si>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</si>
  <si>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</si>
  <si>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</si>
  <si>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</si>
  <si>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</si>
  <si>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</si>
  <si>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</si>
  <si>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</si>
  <si>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</si>
  <si>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</si>
  <si>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</si>
  <si>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</si>
  <si>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</si>
  <si>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</si>
  <si>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</si>
  <si>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</si>
  <si>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</si>
  <si>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</si>
  <si>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</si>
  <si>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</si>
  <si>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</si>
  <si>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</si>
  <si>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</si>
  <si>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</si>
  <si>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</si>
  <si>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</si>
  <si>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</si>
  <si>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</si>
  <si>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</si>
  <si>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</si>
  <si>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</si>
  <si>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</si>
  <si>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</si>
  <si>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</si>
  <si>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</si>
  <si>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</si>
  <si>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</si>
  <si>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</si>
  <si>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</si>
  <si>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</si>
  <si>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</si>
  <si>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</si>
  <si>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</si>
  <si>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</si>
  <si>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</si>
  <si>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</si>
  <si>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</si>
  <si>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</si>
  <si>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</si>
  <si>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</si>
  <si>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</si>
  <si>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</si>
  <si>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</si>
  <si>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</si>
  <si>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</si>
  <si>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</si>
  <si>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</si>
  <si>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</si>
  <si>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</si>
  <si>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</si>
  <si>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</si>
  <si>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</si>
  <si>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</si>
  <si>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</si>
  <si>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</si>
  <si>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</si>
  <si>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</si>
  <si>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</si>
  <si>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</si>
  <si>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</si>
  <si>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</si>
  <si>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</si>
  <si>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</si>
  <si>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</si>
  <si>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</si>
  <si>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</si>
  <si>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</si>
  <si>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</si>
  <si>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</si>
  <si>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</si>
  <si>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</si>
  <si>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</si>
  <si>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</si>
  <si>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</si>
  <si>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</si>
  <si>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</si>
  <si>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</si>
  <si>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</si>
  <si>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</si>
  <si>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</si>
  <si>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</si>
  <si>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</si>
  <si>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</si>
  <si>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</si>
  <si>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</si>
  <si>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</si>
  <si>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</si>
  <si>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</si>
  <si>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</si>
  <si>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</si>
  <si>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</si>
  <si>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</si>
  <si>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</si>
  <si>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</si>
  <si>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</si>
  <si>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</si>
  <si>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</si>
  <si>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</si>
  <si>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</si>
  <si>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</si>
  <si>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</si>
  <si>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</si>
  <si>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</si>
  <si>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</si>
  <si>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</si>
  <si>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</si>
  <si>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</si>
  <si>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</si>
  <si>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</si>
  <si>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</si>
  <si>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</si>
  <si>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</si>
  <si>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</si>
  <si>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</si>
  <si>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</si>
  <si>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</si>
  <si>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</si>
  <si>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</si>
  <si>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</si>
  <si>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</si>
  <si>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</si>
  <si>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</si>
  <si>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</si>
  <si>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</si>
  <si>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</si>
  <si>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</si>
  <si>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</si>
  <si>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</si>
  <si>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</si>
  <si>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</si>
  <si>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</si>
  <si>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</si>
  <si>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</si>
  <si>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</si>
  <si>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</si>
  <si>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</si>
  <si>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</si>
  <si>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</si>
  <si>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</si>
  <si>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</si>
  <si>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</si>
  <si>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</si>
  <si>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</si>
  <si>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</si>
  <si>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</si>
  <si>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</si>
  <si>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</si>
  <si>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</si>
  <si>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</si>
  <si>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</si>
  <si>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</si>
  <si>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</si>
  <si>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</si>
  <si>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</si>
  <si>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</si>
  <si>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</si>
  <si>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</si>
  <si>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</si>
  <si>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</si>
  <si>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</si>
  <si>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</si>
  <si>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</si>
  <si>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</si>
  <si>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</si>
  <si>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</si>
  <si>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</si>
  <si>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</si>
  <si>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</si>
  <si>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</si>
  <si>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</si>
  <si>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</si>
  <si>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</si>
  <si>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</si>
  <si>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</si>
  <si>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</si>
  <si>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</si>
  <si>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</si>
  <si>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</si>
  <si>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</si>
  <si>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</si>
  <si>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</si>
  <si>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</si>
  <si>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</si>
  <si>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</si>
  <si>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</si>
  <si>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</si>
  <si>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</si>
  <si>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</si>
  <si>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</si>
  <si>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</si>
  <si>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</si>
  <si>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</si>
  <si>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</si>
  <si>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</si>
  <si>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</si>
  <si>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</si>
  <si>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</si>
  <si>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</si>
  <si>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</si>
  <si>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</si>
  <si>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</si>
  <si>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</si>
  <si>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</si>
  <si>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</si>
  <si>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</si>
  <si>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</si>
  <si>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</si>
  <si>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</si>
  <si>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</si>
  <si>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</si>
  <si>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</si>
  <si>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</si>
  <si>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</si>
  <si>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</si>
  <si>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</si>
  <si>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</si>
  <si>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</si>
  <si>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</si>
  <si>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</si>
  <si>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</si>
  <si>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</si>
  <si>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</si>
  <si>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</si>
  <si>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</si>
  <si>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</si>
  <si>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</si>
  <si>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</si>
  <si>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</si>
  <si>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</si>
  <si>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</si>
  <si>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</si>
  <si>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</si>
  <si>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</si>
  <si>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</si>
  <si>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</si>
  <si>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</si>
  <si>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</si>
  <si>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</si>
  <si>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</si>
  <si>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</si>
  <si>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</si>
  <si>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</si>
  <si>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</si>
  <si>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</si>
  <si>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</si>
  <si>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</si>
  <si>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</si>
  <si>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</si>
  <si>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</si>
  <si>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</si>
  <si>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</si>
  <si>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</si>
  <si>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</si>
  <si>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</si>
  <si>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</si>
  <si>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</si>
  <si>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</si>
  <si>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</si>
  <si>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</si>
  <si>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</si>
  <si>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</si>
  <si>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</si>
  <si>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</si>
  <si>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</si>
  <si>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</si>
  <si>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</si>
  <si>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</si>
  <si>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</si>
  <si>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</si>
  <si>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</si>
  <si>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</si>
  <si>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</si>
  <si>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</si>
  <si>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</si>
  <si>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</si>
  <si>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</si>
  <si>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</si>
  <si>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</si>
  <si>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</si>
  <si>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</si>
  <si>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</si>
  <si>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</si>
  <si>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</si>
  <si>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</si>
  <si>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</si>
  <si>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</si>
  <si>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</si>
  <si>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</si>
  <si>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</si>
  <si>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</si>
  <si>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</si>
  <si>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</si>
  <si>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</si>
  <si>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</si>
  <si>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</si>
  <si>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</si>
  <si>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</si>
  <si>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</si>
  <si>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</si>
  <si>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</si>
  <si>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</si>
  <si>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</si>
  <si>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</si>
  <si>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</si>
  <si>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</si>
  <si>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</si>
  <si>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</si>
  <si>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</si>
  <si>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</si>
  <si>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</si>
  <si>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</si>
  <si>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</si>
  <si>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</si>
  <si>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</si>
  <si>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</si>
  <si>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</si>
  <si>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</si>
  <si>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</si>
  <si>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</si>
  <si>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</si>
  <si>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</si>
  <si>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</si>
  <si>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</si>
  <si>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</si>
  <si>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</si>
  <si>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</si>
  <si>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</si>
  <si>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</si>
  <si>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</si>
  <si>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</si>
  <si>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</si>
  <si>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</si>
  <si>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</si>
  <si>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</si>
  <si>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</si>
  <si>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</si>
  <si>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</si>
  <si>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</si>
  <si>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</si>
  <si>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</si>
  <si>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</si>
  <si>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</si>
  <si>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</si>
  <si>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</si>
  <si>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</si>
  <si>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</si>
  <si>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</si>
  <si>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</si>
  <si>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</si>
  <si>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</si>
  <si>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</si>
  <si>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</si>
  <si>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</si>
  <si>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</si>
  <si>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</si>
  <si>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</si>
  <si>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</si>
  <si>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</si>
  <si>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</si>
  <si>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</si>
  <si>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</si>
  <si>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</si>
  <si>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</si>
  <si>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</si>
  <si>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</si>
  <si>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</si>
  <si>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</si>
  <si>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</si>
  <si>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</si>
  <si>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</si>
  <si>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</si>
  <si>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</si>
  <si>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</si>
  <si>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</si>
  <si>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</si>
  <si>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</si>
  <si>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</si>
  <si>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</si>
  <si>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</si>
  <si>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</si>
  <si>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</si>
  <si>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</si>
  <si>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</si>
  <si>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</si>
  <si>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</si>
  <si>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</si>
  <si>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</si>
  <si>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</si>
  <si>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</si>
  <si>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</si>
  <si>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</si>
  <si>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</si>
  <si>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</si>
  <si>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</si>
  <si>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</si>
  <si>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</si>
  <si>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</si>
  <si>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</si>
  <si>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</si>
  <si>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</si>
  <si>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</si>
  <si>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</si>
  <si>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</si>
  <si>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</si>
  <si>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</si>
  <si>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</si>
  <si>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</si>
  <si>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</si>
  <si>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</si>
  <si>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</si>
  <si>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</si>
  <si>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</si>
  <si>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</si>
  <si>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</si>
  <si>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</si>
  <si>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</si>
  <si>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</si>
  <si>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</si>
  <si>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</si>
  <si>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</si>
  <si>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</si>
  <si>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</si>
  <si>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</si>
  <si>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</si>
  <si>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</si>
  <si>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</si>
  <si>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</si>
  <si>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</si>
  <si>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</si>
  <si>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</si>
  <si>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</si>
  <si>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</si>
  <si>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</si>
  <si>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</si>
  <si>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</si>
  <si>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</si>
  <si>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</si>
  <si>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</si>
  <si>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</si>
  <si>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</si>
  <si>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</si>
  <si>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</si>
  <si>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</si>
  <si>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</si>
  <si>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</si>
  <si>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</si>
  <si>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</si>
  <si>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</si>
  <si>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</si>
  <si>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</si>
  <si>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</si>
  <si>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</si>
  <si>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</si>
  <si>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</si>
  <si>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</si>
  <si>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</si>
  <si>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</si>
  <si>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</si>
  <si>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</si>
  <si>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</si>
  <si>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</si>
  <si>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</si>
  <si>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</si>
  <si>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</si>
  <si>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</si>
  <si>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</si>
  <si>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</si>
  <si>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</si>
  <si>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</si>
  <si>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</si>
  <si>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</si>
  <si>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</si>
  <si>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</si>
  <si>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</si>
  <si>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</si>
  <si>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</si>
  <si>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</si>
  <si>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</si>
  <si>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</si>
  <si>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</si>
  <si>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</si>
  <si>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</si>
  <si>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</si>
  <si>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</si>
  <si>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</si>
  <si>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</si>
  <si>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</si>
  <si>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</si>
  <si>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</si>
  <si>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</si>
  <si>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</si>
  <si>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</si>
  <si>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</si>
  <si>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</si>
  <si>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</si>
  <si>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</si>
  <si>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</si>
  <si>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</si>
  <si>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</si>
  <si>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</si>
  <si>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</si>
  <si>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</si>
  <si>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</si>
  <si>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</si>
  <si>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</si>
  <si>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</si>
  <si>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</si>
  <si>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</si>
  <si>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</si>
  <si>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</si>
  <si>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</si>
  <si>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</si>
  <si>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</si>
  <si>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</si>
  <si>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</si>
  <si>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</si>
  <si>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</si>
  <si>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</si>
  <si>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</si>
  <si>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</si>
  <si>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</si>
  <si>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</si>
  <si>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</si>
  <si>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</si>
  <si>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</si>
  <si>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</si>
  <si>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</si>
  <si>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</si>
  <si>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</si>
  <si>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</si>
  <si>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</si>
  <si>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</si>
  <si>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</si>
  <si>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</si>
  <si>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</si>
  <si>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</si>
  <si>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</si>
  <si>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</si>
  <si>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</si>
  <si>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</si>
  <si>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</si>
  <si>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</si>
  <si>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</si>
  <si>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</si>
  <si>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</si>
  <si>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</si>
  <si>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</si>
  <si>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</si>
  <si>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</si>
  <si>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</si>
  <si>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</si>
  <si>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</si>
  <si>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</si>
  <si>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</si>
  <si>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</si>
  <si>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</si>
  <si>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</si>
  <si>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</si>
  <si>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</si>
  <si>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</si>
  <si>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</si>
  <si>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</si>
  <si>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</si>
  <si>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</si>
  <si>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</si>
  <si>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</si>
  <si>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</si>
  <si>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</si>
  <si>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</si>
  <si>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</si>
  <si>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</si>
  <si>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</si>
  <si>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</si>
  <si>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</si>
  <si>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</si>
  <si>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</si>
  <si>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</si>
  <si>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</si>
  <si>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</si>
  <si>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</si>
  <si>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</si>
  <si>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</si>
  <si>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</si>
  <si>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</si>
  <si>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</si>
  <si>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</si>
  <si>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</si>
  <si>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</si>
  <si>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</si>
  <si>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</si>
  <si>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</si>
  <si>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</si>
  <si>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</si>
  <si>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</si>
  <si>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</si>
  <si>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</si>
  <si>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</si>
  <si>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</si>
  <si>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</si>
  <si>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</si>
  <si>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</si>
  <si>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</si>
  <si>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</si>
  <si>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</si>
  <si>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</si>
  <si>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</si>
  <si>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</si>
  <si>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</si>
  <si>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</si>
  <si>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</si>
  <si>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</si>
  <si>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</si>
  <si>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</si>
  <si>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</si>
  <si>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</si>
  <si>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</si>
  <si>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</si>
  <si>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</si>
  <si>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</si>
  <si>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</si>
  <si>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</si>
  <si>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</si>
  <si>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</si>
  <si>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</si>
  <si>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</si>
  <si>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</si>
  <si>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</si>
  <si>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</si>
  <si>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</si>
  <si>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</si>
  <si>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</si>
  <si>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</si>
  <si>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</si>
  <si>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</si>
  <si>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</si>
  <si>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</si>
  <si>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</si>
  <si>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</si>
  <si>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</si>
  <si>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</si>
  <si>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</si>
  <si>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</si>
  <si>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</si>
  <si>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</si>
  <si>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</si>
  <si>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</si>
  <si>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</si>
  <si>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</si>
  <si>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</si>
  <si>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</si>
  <si>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</si>
  <si>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</si>
  <si>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</si>
  <si>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</si>
  <si>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</si>
  <si>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</si>
  <si>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</si>
  <si>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</si>
  <si>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</si>
  <si>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</si>
  <si>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</si>
  <si>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</si>
  <si>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</si>
  <si>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</si>
  <si>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</si>
  <si>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</si>
  <si>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</si>
  <si>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</si>
  <si>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</si>
  <si>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</si>
  <si>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</si>
  <si>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</si>
  <si>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</si>
  <si>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</si>
  <si>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</si>
  <si>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</si>
  <si>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</si>
  <si>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</si>
  <si>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</si>
  <si>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</si>
  <si>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</si>
  <si>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</si>
  <si>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</si>
  <si>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</si>
  <si>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</si>
  <si>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</si>
  <si>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</si>
  <si>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</si>
  <si>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</si>
  <si>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</si>
  <si>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</si>
  <si>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</si>
  <si>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</si>
  <si>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</si>
  <si>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</si>
  <si>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</si>
  <si>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</si>
  <si>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</si>
  <si>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</si>
  <si>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</si>
  <si>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</si>
  <si>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</si>
  <si>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</si>
  <si>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</si>
  <si>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</si>
  <si>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</si>
  <si>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</si>
  <si>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</si>
  <si>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</si>
  <si>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</si>
  <si>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</si>
  <si>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</si>
  <si>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</si>
  <si>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</si>
  <si>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</si>
  <si>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</si>
  <si>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</si>
  <si>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</si>
  <si>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</si>
  <si>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</si>
  <si>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</si>
  <si>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</si>
  <si>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</si>
  <si>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</si>
  <si>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</si>
  <si>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</si>
  <si>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</si>
  <si>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</si>
  <si>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</si>
  <si>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</si>
  <si>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</si>
  <si>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</si>
  <si>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</si>
  <si>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</si>
  <si>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</si>
  <si>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</si>
  <si>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</si>
  <si>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</si>
  <si>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</si>
  <si>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</si>
  <si>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</si>
  <si>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</si>
  <si>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</si>
  <si>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</si>
  <si>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</si>
  <si>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</si>
  <si>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</si>
  <si>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</si>
  <si>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</si>
  <si>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</si>
  <si>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</si>
  <si>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</si>
  <si>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</si>
  <si>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</si>
  <si>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</si>
  <si>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</si>
  <si>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</si>
  <si>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</si>
  <si>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</si>
  <si>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</si>
  <si>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</si>
  <si>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</si>
  <si>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</si>
  <si>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</si>
  <si>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</si>
  <si>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</si>
  <si>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</si>
  <si>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</si>
  <si>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</si>
  <si>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</si>
  <si>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</si>
  <si>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</si>
  <si>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</si>
  <si>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</si>
  <si>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</si>
  <si>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</si>
  <si>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</si>
  <si>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</si>
  <si>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</si>
  <si>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</si>
  <si>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</si>
  <si>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</si>
  <si>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</si>
  <si>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</si>
  <si>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</si>
  <si>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</si>
  <si>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</si>
  <si>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</si>
  <si>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</si>
  <si>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</si>
  <si>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</si>
  <si>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</si>
  <si>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</si>
  <si>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</si>
  <si>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</si>
  <si>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</si>
  <si>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</si>
  <si>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</si>
  <si>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</si>
  <si>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</si>
  <si>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</si>
  <si>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</si>
  <si>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</si>
  <si>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</si>
  <si>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</si>
  <si>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</si>
  <si>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</si>
  <si>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</si>
  <si>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</si>
  <si>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</si>
  <si>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</si>
  <si>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</si>
  <si>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</si>
  <si>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</si>
  <si>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</si>
  <si>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</si>
  <si>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</si>
  <si>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</si>
  <si>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</si>
  <si>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</si>
  <si>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</si>
  <si>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</si>
  <si>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</si>
  <si>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</si>
  <si>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</si>
  <si>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</si>
  <si>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</si>
  <si>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</si>
  <si>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</si>
  <si>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</si>
  <si>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</si>
  <si>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</si>
  <si>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</si>
  <si>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</si>
  <si>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</si>
  <si>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</si>
  <si>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</si>
  <si>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</si>
  <si>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</si>
  <si>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</si>
  <si>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</si>
  <si>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</si>
  <si>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</si>
  <si>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</si>
  <si>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</si>
  <si>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</si>
  <si>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</si>
  <si>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</si>
  <si>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</si>
  <si>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</si>
  <si>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</si>
  <si>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</si>
  <si>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</si>
  <si>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</si>
  <si>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</si>
  <si>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</si>
  <si>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</si>
  <si>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</si>
  <si>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</si>
  <si>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</si>
  <si>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</si>
  <si>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</si>
  <si>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</si>
  <si>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</si>
  <si>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</si>
  <si>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</si>
  <si>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</si>
  <si>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</si>
  <si>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</si>
  <si>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</si>
  <si>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</si>
  <si>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</si>
  <si>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</si>
  <si>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</si>
  <si>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</si>
  <si>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</si>
  <si>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</si>
  <si>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</si>
  <si>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</si>
  <si>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</si>
  <si>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</si>
  <si>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</si>
  <si>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</si>
  <si>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</si>
  <si>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</si>
  <si>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</si>
  <si>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</si>
  <si>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</si>
  <si>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</si>
  <si>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</si>
  <si>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</si>
  <si>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</si>
  <si>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</si>
  <si>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</si>
  <si>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</si>
  <si>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</si>
  <si>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</si>
  <si>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</si>
  <si>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</si>
  <si>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</si>
  <si>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</si>
  <si>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</si>
  <si>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</si>
  <si>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</si>
  <si>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</si>
  <si>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</si>
  <si>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</si>
  <si>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</si>
  <si>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</si>
  <si>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</si>
  <si>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</si>
  <si>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</si>
  <si>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</si>
  <si>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</si>
  <si>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</si>
  <si>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</si>
  <si>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</si>
  <si>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</si>
  <si>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</si>
  <si>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</si>
  <si>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</si>
  <si>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</si>
  <si>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</si>
  <si>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</si>
  <si>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</si>
  <si>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</si>
  <si>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</si>
  <si>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</si>
  <si>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</si>
  <si>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</si>
  <si>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</si>
  <si>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</si>
  <si>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</si>
  <si>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</si>
  <si>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</si>
  <si>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</si>
  <si>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</si>
  <si>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</si>
  <si>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</si>
  <si>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</si>
  <si>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</si>
  <si>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</si>
  <si>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</si>
  <si>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</si>
  <si>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</si>
  <si>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</si>
  <si>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</si>
  <si>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</si>
  <si>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</si>
  <si>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</si>
  <si>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</si>
  <si>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</si>
  <si>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</si>
  <si>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</si>
  <si>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</si>
  <si>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</si>
  <si>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</si>
  <si>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</si>
  <si>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</si>
  <si>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</si>
  <si>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</si>
  <si>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</si>
  <si>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</si>
  <si>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</si>
  <si>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</si>
  <si>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</si>
  <si>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</si>
  <si>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</si>
  <si>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</si>
  <si>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</si>
  <si>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</si>
  <si>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</si>
  <si>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</si>
  <si>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</si>
  <si>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</si>
  <si>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</si>
  <si>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</si>
  <si>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</si>
  <si>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</si>
  <si>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</si>
  <si>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</si>
  <si>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</si>
  <si>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</si>
  <si>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</si>
  <si>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</si>
  <si>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</si>
  <si>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</si>
  <si>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</si>
  <si>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</si>
  <si>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</si>
  <si>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</si>
  <si>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</si>
  <si>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</si>
  <si>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</si>
  <si>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</si>
  <si>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</si>
  <si>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</si>
  <si>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</si>
  <si>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</si>
  <si>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</si>
  <si>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</si>
  <si>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</si>
  <si>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</si>
  <si>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</si>
  <si>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</si>
  <si>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</si>
  <si>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</si>
  <si>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</si>
  <si>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</si>
  <si>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</si>
  <si>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</si>
  <si>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</si>
  <si>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</si>
  <si>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</si>
  <si>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</si>
  <si>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</si>
  <si>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</si>
  <si>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</si>
  <si>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</si>
  <si>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</si>
  <si>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</si>
  <si>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</si>
  <si>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</si>
  <si>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</si>
  <si>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</si>
  <si>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</si>
  <si>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</si>
  <si>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</si>
  <si>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</si>
  <si>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</si>
  <si>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</si>
  <si>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</si>
  <si>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</si>
  <si>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</si>
  <si>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</si>
  <si>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</si>
  <si>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</si>
  <si>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</si>
  <si>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</si>
  <si>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</si>
  <si>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</si>
  <si>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</si>
  <si>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</si>
  <si>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</si>
  <si>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</si>
  <si>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</si>
  <si>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</si>
  <si>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</si>
  <si>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</si>
  <si>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</si>
  <si>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</si>
  <si>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</si>
  <si>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</si>
  <si>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</si>
  <si>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</si>
  <si>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</si>
  <si>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</si>
  <si>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</si>
  <si>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</si>
  <si>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</si>
  <si>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</si>
  <si>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</si>
  <si>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</si>
  <si>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</si>
  <si>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</si>
  <si>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</si>
  <si>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</si>
  <si>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</si>
  <si>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</si>
  <si>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</si>
  <si>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</si>
  <si>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</si>
  <si>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</si>
  <si>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</si>
  <si>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</si>
  <si>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</si>
  <si>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</si>
  <si>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</si>
  <si>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</si>
  <si>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</si>
  <si>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</si>
  <si>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</si>
  <si>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</si>
  <si>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</si>
  <si>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</si>
  <si>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</si>
  <si>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</si>
  <si>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</si>
  <si>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</si>
  <si>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</si>
  <si>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</si>
  <si>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</si>
  <si>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</si>
  <si>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</si>
  <si>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</si>
  <si>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</si>
  <si>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</si>
  <si>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</si>
  <si>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</si>
  <si>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</si>
  <si>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</si>
  <si>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</si>
  <si>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</si>
  <si>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</si>
  <si>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</si>
  <si>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</si>
  <si>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</si>
  <si>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</si>
  <si>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</si>
  <si>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</si>
  <si>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</si>
  <si>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</si>
  <si>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</si>
  <si>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</si>
  <si>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</si>
  <si>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</si>
  <si>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</si>
  <si>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</si>
  <si>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</si>
  <si>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</si>
  <si>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</si>
  <si>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</si>
  <si>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</si>
  <si>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</si>
  <si>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</si>
  <si>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</si>
  <si>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</si>
  <si>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</si>
  <si>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</si>
  <si>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</si>
  <si>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</si>
  <si>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</si>
  <si>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</si>
  <si>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</si>
  <si>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</si>
  <si>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</si>
  <si>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</si>
  <si>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</si>
  <si>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</si>
  <si>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</si>
  <si>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</si>
  <si>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</si>
  <si>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</si>
  <si>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</si>
  <si>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</si>
  <si>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</si>
  <si>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</si>
  <si>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</si>
  <si>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</si>
  <si>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</si>
  <si>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</si>
  <si>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</si>
  <si>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</si>
  <si>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</si>
  <si>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</si>
  <si>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</si>
  <si>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</si>
  <si>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</si>
  <si>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</si>
  <si>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</si>
  <si>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</si>
  <si>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</si>
  <si>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</si>
  <si>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</si>
  <si>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</si>
  <si>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</si>
  <si>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</si>
  <si>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</si>
  <si>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</si>
  <si>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</si>
  <si>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</si>
  <si>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</si>
  <si>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</si>
  <si>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</si>
  <si>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</si>
  <si>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</si>
  <si>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</si>
  <si>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</si>
  <si>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</si>
  <si>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</si>
  <si>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</si>
  <si>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</si>
  <si>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</si>
  <si>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</si>
  <si>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</si>
  <si>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</si>
  <si>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</si>
  <si>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</si>
  <si>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</si>
  <si>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</si>
  <si>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</si>
  <si>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</si>
  <si>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</si>
  <si>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</si>
  <si>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</si>
  <si>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</si>
  <si>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</si>
  <si>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</si>
  <si>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</si>
  <si>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</si>
  <si>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</si>
  <si>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</si>
  <si>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</si>
  <si>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</si>
  <si>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</si>
  <si>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</si>
  <si>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</si>
  <si>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</si>
  <si>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</si>
  <si>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</si>
  <si>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</si>
  <si>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</si>
  <si>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</si>
  <si>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</si>
  <si>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</si>
  <si>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</si>
  <si>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</si>
  <si>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</si>
  <si>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</si>
  <si>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</si>
  <si>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</si>
  <si>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</si>
  <si>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</si>
  <si>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</si>
  <si>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</si>
  <si>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</si>
  <si>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</si>
  <si>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</si>
  <si>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</si>
  <si>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</si>
  <si>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</si>
  <si>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</si>
  <si>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</si>
  <si>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</si>
  <si>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</si>
  <si>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</si>
  <si>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</si>
  <si>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</si>
  <si>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</si>
  <si>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</si>
  <si>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</si>
  <si>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</si>
  <si>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</si>
  <si>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</si>
  <si>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</si>
  <si>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</si>
  <si>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</si>
  <si>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</si>
  <si>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</si>
  <si>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</si>
  <si>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</si>
  <si>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</si>
  <si>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</si>
  <si>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</si>
  <si>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</si>
  <si>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</si>
  <si>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</si>
  <si>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</si>
  <si>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</si>
  <si>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</si>
  <si>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</si>
  <si>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</si>
  <si>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</si>
  <si>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</si>
  <si>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</si>
  <si>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</si>
  <si>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</si>
  <si>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</si>
  <si>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</si>
  <si>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</si>
  <si>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</si>
  <si>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</si>
  <si>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</si>
  <si>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</si>
  <si>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</si>
  <si>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</si>
  <si>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</si>
  <si>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</si>
  <si>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</si>
  <si>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</si>
  <si>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</si>
  <si>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</si>
  <si>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</si>
  <si>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</si>
  <si>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</si>
  <si>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</si>
  <si>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</si>
  <si>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</si>
  <si>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</si>
  <si>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</si>
  <si>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</si>
  <si>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</si>
  <si>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</si>
  <si>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</si>
  <si>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</si>
  <si>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</si>
  <si>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</si>
  <si>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</si>
  <si>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</si>
  <si>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</si>
  <si>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</si>
  <si>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</si>
  <si>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</si>
  <si>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</si>
  <si>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</si>
  <si>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</si>
  <si>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</si>
  <si>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</si>
  <si>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</si>
  <si>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</si>
  <si>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</si>
  <si>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</si>
  <si>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</si>
  <si>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</si>
  <si>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</si>
  <si>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</si>
  <si>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</si>
  <si>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</si>
  <si>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</si>
  <si>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</si>
  <si>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</si>
  <si>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</si>
  <si>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</si>
  <si>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</si>
  <si>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</si>
  <si>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</si>
  <si>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</si>
  <si>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</si>
  <si>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</si>
  <si>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</si>
  <si>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</si>
  <si>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</si>
  <si>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</si>
  <si>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</si>
  <si>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</si>
  <si>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</si>
  <si>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</si>
  <si>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</si>
  <si>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</si>
  <si>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</si>
  <si>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</si>
  <si>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</si>
  <si>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</si>
  <si>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</si>
  <si>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</si>
  <si>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</si>
  <si>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</si>
  <si>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</si>
  <si>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</si>
  <si>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</si>
  <si>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</si>
  <si>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</si>
  <si>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</si>
  <si>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</si>
  <si>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</si>
  <si>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</si>
  <si>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</si>
  <si>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</si>
  <si>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</si>
  <si>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</si>
  <si>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</si>
  <si>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</si>
  <si>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</si>
  <si>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</si>
  <si>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</si>
  <si>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</si>
  <si>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</si>
  <si>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</si>
  <si>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</si>
  <si>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</si>
  <si>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</si>
  <si>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</si>
  <si>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</si>
  <si>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</si>
  <si>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</si>
  <si>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</si>
  <si>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</si>
  <si>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</si>
  <si>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</si>
  <si>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</si>
  <si>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</si>
  <si>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</si>
  <si>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</si>
  <si>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</si>
  <si>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</si>
  <si>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</si>
  <si>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</si>
  <si>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</si>
  <si>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</si>
  <si>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</si>
  <si>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</si>
  <si>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</si>
  <si>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</si>
  <si>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</si>
  <si>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</si>
  <si>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</si>
  <si>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</si>
  <si>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</si>
  <si>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</si>
  <si>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</si>
  <si>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</si>
  <si>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</si>
  <si>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</si>
  <si>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</si>
  <si>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</si>
  <si>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</si>
  <si>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</si>
  <si>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</si>
  <si>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</si>
  <si>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</si>
  <si>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</si>
  <si>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</si>
  <si>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</si>
  <si>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</si>
  <si>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</si>
  <si>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</si>
  <si>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</si>
  <si>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</si>
  <si>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</si>
  <si>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</si>
  <si>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</si>
  <si>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</si>
  <si>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</si>
  <si>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</si>
  <si>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</si>
  <si>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</si>
  <si>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</si>
  <si>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</si>
  <si>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</si>
  <si>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</si>
  <si>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</si>
  <si>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</si>
  <si>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</si>
  <si>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</si>
  <si>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</si>
  <si>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</si>
  <si>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</si>
  <si>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</si>
  <si>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</si>
  <si>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</si>
  <si>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</si>
  <si>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</si>
  <si>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</si>
  <si>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</si>
  <si>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</si>
  <si>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</si>
  <si>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</si>
  <si>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</si>
  <si>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</si>
  <si>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</si>
  <si>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</si>
  <si>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</si>
  <si>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</si>
  <si>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</si>
  <si>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</si>
  <si>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</si>
  <si>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</si>
  <si>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</si>
  <si>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</si>
  <si>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</si>
  <si>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</si>
  <si>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</si>
  <si>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</si>
  <si>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</si>
  <si>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</si>
  <si>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</si>
  <si>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</si>
  <si>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</si>
  <si>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</si>
  <si>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</si>
  <si>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</si>
  <si>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</si>
  <si>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</si>
  <si>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</si>
  <si>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</si>
  <si>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</si>
  <si>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</si>
  <si>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</si>
  <si>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</si>
  <si>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</si>
  <si>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</si>
  <si>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</si>
  <si>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</si>
  <si>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</si>
  <si>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</si>
  <si>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</si>
  <si>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</si>
  <si>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</si>
  <si>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</si>
  <si>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</si>
  <si>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</si>
  <si>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</si>
  <si>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</si>
  <si>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</si>
  <si>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</si>
  <si>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</si>
  <si>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</si>
  <si>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</si>
  <si>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</si>
  <si>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</si>
  <si>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</si>
  <si>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</si>
  <si>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</si>
  <si>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</si>
  <si>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</si>
  <si>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</si>
  <si>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</si>
  <si>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</si>
  <si>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</si>
  <si>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</si>
  <si>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</si>
  <si>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</si>
  <si>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</si>
  <si>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</si>
  <si>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</si>
  <si>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</si>
  <si>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</si>
  <si>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</si>
  <si>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</si>
  <si>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</si>
  <si>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</si>
  <si>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</si>
  <si>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</si>
  <si>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</si>
  <si>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</si>
  <si>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</si>
  <si>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</si>
  <si>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</si>
  <si>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</si>
  <si>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</si>
  <si>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</si>
  <si>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</si>
  <si>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</si>
  <si>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</si>
  <si>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</si>
  <si>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</si>
  <si>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</si>
  <si>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</si>
  <si>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</si>
  <si>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</si>
  <si>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</si>
  <si>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</si>
  <si>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</si>
  <si>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</si>
  <si>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</si>
  <si>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</si>
  <si>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</si>
  <si>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</si>
  <si>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</si>
  <si>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</si>
  <si>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</si>
  <si>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</si>
  <si>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</si>
  <si>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</si>
  <si>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</si>
  <si>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</si>
  <si>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</si>
  <si>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</si>
  <si>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</si>
  <si>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</si>
  <si>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</si>
  <si>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</si>
  <si>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</si>
  <si>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</si>
  <si>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</si>
  <si>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</si>
  <si>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</si>
  <si>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</si>
  <si>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</si>
  <si>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</si>
  <si>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</si>
  <si>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</si>
  <si>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</si>
  <si>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</si>
  <si>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</si>
  <si>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</si>
  <si>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</si>
  <si>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</si>
  <si>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</si>
  <si>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</si>
  <si>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</si>
  <si>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</si>
  <si>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</si>
  <si>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</si>
  <si>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</si>
  <si>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</si>
  <si>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</si>
  <si>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</si>
  <si>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</si>
  <si>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</si>
  <si>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</si>
  <si>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</si>
  <si>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</si>
  <si>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</si>
  <si>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</si>
  <si>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</si>
  <si>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</si>
  <si>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</si>
  <si>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</si>
  <si>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</si>
  <si>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</si>
  <si>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</si>
  <si>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</si>
  <si>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</si>
  <si>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</si>
  <si>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</si>
  <si>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</si>
  <si>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</si>
  <si>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</si>
  <si>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</si>
  <si>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</si>
  <si>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</si>
  <si>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</si>
  <si>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</si>
  <si>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</si>
  <si>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</si>
  <si>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</si>
  <si>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</si>
  <si>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</si>
  <si>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</si>
  <si>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</si>
  <si>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</si>
  <si>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</si>
  <si>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</si>
  <si>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</si>
  <si>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</si>
  <si>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</si>
  <si>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</si>
  <si>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</si>
  <si>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</si>
  <si>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</si>
  <si>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</si>
  <si>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</si>
  <si>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</si>
  <si>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</si>
  <si>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</si>
  <si>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</si>
  <si>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</si>
  <si>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</si>
  <si>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</si>
  <si>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</si>
  <si>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</si>
  <si>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</si>
  <si>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</si>
  <si>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</si>
  <si>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</si>
  <si>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</si>
  <si>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</si>
  <si>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</si>
  <si>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</si>
  <si>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</si>
  <si>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</si>
  <si>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</si>
  <si>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</si>
  <si>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</si>
  <si>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</si>
  <si>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</si>
  <si>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</si>
  <si>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</si>
  <si>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</si>
  <si>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</si>
  <si>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</si>
  <si>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</si>
  <si>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</si>
  <si>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</si>
  <si>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</si>
  <si>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</si>
  <si>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</si>
  <si>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</si>
  <si>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</si>
  <si>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</si>
  <si>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</si>
  <si>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</si>
  <si>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</si>
  <si>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</si>
  <si>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</si>
  <si>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</si>
  <si>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</si>
  <si>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</si>
  <si>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</si>
  <si>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</si>
  <si>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</si>
  <si>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</si>
  <si>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</si>
  <si>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</si>
  <si>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</si>
  <si>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</si>
  <si>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</si>
  <si>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</si>
  <si>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</si>
  <si>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</si>
  <si>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</si>
  <si>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</si>
  <si>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</si>
  <si>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</si>
  <si>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</si>
  <si>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</si>
  <si>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</si>
  <si>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</si>
  <si>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</si>
  <si>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</si>
  <si>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</si>
  <si>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</si>
  <si>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</si>
  <si>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</si>
  <si>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</si>
  <si>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</si>
  <si>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</si>
  <si>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</si>
  <si>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</si>
  <si>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</si>
  <si>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</si>
  <si>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</si>
  <si>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</si>
  <si>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</si>
  <si>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</si>
  <si>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</si>
  <si>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</si>
  <si>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</si>
  <si>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</si>
  <si>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</si>
  <si>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</si>
  <si>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</si>
  <si>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</si>
  <si>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</si>
  <si>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</si>
  <si>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</si>
  <si>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</si>
  <si>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</si>
  <si>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</si>
  <si>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</si>
  <si>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</si>
  <si>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</si>
  <si>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</si>
  <si>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</si>
  <si>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</si>
  <si>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</si>
  <si>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</si>
  <si>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</si>
  <si>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</si>
  <si>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</si>
  <si>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</si>
  <si>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</si>
  <si>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</si>
  <si>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</si>
  <si>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</si>
  <si>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</si>
  <si>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</si>
  <si>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</si>
  <si>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</si>
  <si>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</si>
  <si>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</si>
  <si>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</si>
  <si>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</si>
  <si>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</si>
  <si>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</si>
  <si>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</si>
  <si>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</si>
  <si>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</si>
  <si>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</si>
  <si>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</si>
  <si>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</si>
  <si>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</si>
  <si>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</si>
  <si>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</si>
  <si>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</si>
  <si>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</si>
  <si>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</si>
  <si>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</si>
  <si>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</si>
  <si>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</si>
  <si>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</si>
  <si>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</si>
  <si>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</si>
  <si>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</si>
  <si>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</si>
  <si>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</si>
  <si>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</si>
  <si>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</si>
  <si>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</si>
  <si>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</si>
  <si>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</si>
  <si>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</si>
  <si>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</si>
  <si>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</si>
  <si>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</si>
  <si>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</si>
  <si>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</si>
  <si>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</si>
  <si>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</si>
  <si>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</si>
  <si>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</si>
  <si>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</si>
  <si>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</si>
  <si>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</si>
  <si>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</si>
  <si>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</si>
  <si>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</si>
  <si>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</si>
  <si>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</si>
  <si>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</si>
  <si>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</si>
  <si>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</si>
  <si>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</si>
  <si>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</si>
  <si>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</si>
  <si>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</si>
  <si>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</si>
  <si>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</si>
  <si>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</si>
  <si>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</si>
  <si>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</si>
  <si>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</si>
  <si>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</si>
  <si>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</si>
  <si>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</si>
  <si>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</si>
  <si>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</si>
  <si>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</si>
  <si>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</si>
  <si>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</si>
  <si>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</si>
  <si>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</si>
  <si>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</si>
  <si>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</si>
  <si>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</si>
  <si>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</si>
  <si>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</si>
  <si>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</si>
  <si>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</si>
  <si>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</si>
  <si>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</si>
  <si>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</si>
  <si>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</si>
  <si>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</si>
  <si>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</si>
  <si>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</si>
  <si>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</si>
  <si>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</si>
  <si>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</si>
  <si>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</si>
  <si>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</si>
  <si>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</si>
  <si>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</si>
  <si>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</si>
  <si>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</si>
  <si>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</si>
  <si>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</si>
  <si>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</si>
  <si>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</si>
  <si>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</si>
  <si>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</si>
  <si>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</si>
  <si>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</si>
  <si>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</si>
  <si>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</si>
  <si>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</si>
  <si>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</si>
  <si>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</si>
  <si>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</si>
  <si>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</si>
  <si>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</si>
  <si>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</si>
  <si>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</si>
  <si>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</si>
  <si>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</si>
  <si>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</si>
  <si>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</si>
  <si>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</si>
  <si>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</si>
  <si>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</si>
  <si>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</si>
  <si>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</si>
  <si>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</si>
  <si>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</si>
  <si>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</si>
  <si>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</si>
  <si>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</si>
  <si>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</si>
  <si>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</si>
  <si>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</si>
  <si>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</si>
  <si>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</si>
  <si>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</si>
  <si>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</si>
  <si>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</si>
  <si>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</si>
  <si>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</si>
  <si>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</si>
  <si>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</si>
  <si>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</si>
  <si>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</si>
  <si>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</si>
  <si>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</si>
  <si>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</si>
  <si>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</si>
  <si>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</si>
  <si>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</si>
  <si>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</si>
  <si>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</si>
  <si>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</si>
  <si>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</si>
  <si>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</si>
  <si>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</si>
  <si>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</si>
  <si>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</si>
  <si>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</si>
  <si>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</si>
  <si>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</si>
  <si>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</si>
  <si>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</si>
  <si>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</si>
  <si>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</si>
  <si>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</si>
  <si>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</si>
  <si>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</si>
  <si>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</si>
  <si>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</si>
  <si>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</si>
  <si>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</si>
  <si>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</si>
  <si>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</si>
  <si>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</si>
  <si>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</si>
  <si>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</si>
  <si>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</si>
  <si>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</si>
  <si>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</si>
  <si>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</si>
  <si>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</si>
  <si>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</si>
  <si>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</si>
  <si>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</si>
  <si>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</si>
  <si>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</si>
  <si>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</si>
  <si>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</si>
  <si>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</si>
  <si>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</si>
  <si>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</si>
  <si>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</si>
  <si>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</si>
  <si>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</si>
  <si>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</si>
  <si>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</si>
  <si>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</si>
  <si>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</si>
  <si>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</si>
  <si>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</si>
  <si>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</si>
  <si>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</si>
  <si>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</si>
  <si>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</si>
  <si>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</si>
  <si>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</si>
  <si>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</si>
  <si>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</si>
  <si>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</si>
  <si>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</si>
  <si>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</si>
  <si>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</si>
  <si>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</si>
  <si>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</si>
  <si>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</si>
  <si>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</si>
  <si>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</si>
  <si>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</si>
  <si>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</si>
  <si>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</si>
  <si>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</si>
  <si>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</si>
  <si>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</si>
  <si>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</si>
  <si>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</si>
  <si>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</si>
  <si>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</si>
  <si>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</si>
  <si>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</si>
  <si>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</si>
  <si>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</si>
  <si>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</si>
  <si>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</si>
  <si>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</si>
  <si>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</si>
  <si>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</si>
  <si>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</si>
  <si>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</si>
  <si>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</si>
  <si>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</si>
  <si>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</si>
  <si>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</si>
  <si>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</si>
  <si>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</si>
  <si>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</si>
  <si>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</si>
  <si>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</si>
  <si>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</si>
  <si>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</si>
  <si>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</si>
  <si>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</si>
  <si>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</si>
  <si>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</si>
  <si>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</si>
  <si>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</si>
  <si>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</si>
  <si>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</si>
  <si>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</si>
  <si>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</si>
  <si>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</si>
  <si>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</si>
  <si>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</si>
  <si>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</si>
  <si>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</si>
  <si>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</si>
  <si>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</si>
  <si>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</si>
  <si>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</si>
  <si>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</si>
  <si>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</si>
  <si>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</si>
  <si>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</si>
  <si>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</si>
  <si>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</si>
  <si>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</si>
  <si>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</si>
  <si>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</si>
  <si>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</si>
  <si>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</si>
  <si>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</si>
  <si>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</si>
  <si>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</si>
  <si>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</si>
  <si>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</si>
  <si>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</si>
  <si>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</si>
  <si>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</si>
  <si>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</si>
  <si>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</si>
  <si>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</si>
  <si>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</si>
  <si>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</si>
  <si>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</si>
  <si>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</si>
  <si>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</si>
  <si>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</si>
  <si>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</si>
  <si>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</si>
  <si>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</si>
  <si>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</si>
  <si>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</si>
  <si>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</si>
  <si>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</si>
  <si>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</si>
  <si>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</si>
  <si>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</si>
  <si>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</si>
  <si>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</si>
  <si>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</si>
  <si>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</si>
  <si>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</si>
  <si>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</si>
  <si>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</si>
  <si>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</si>
  <si>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</si>
  <si>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</si>
  <si>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</si>
  <si>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</si>
  <si>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</si>
  <si>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</si>
  <si>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</si>
  <si>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</si>
  <si>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</si>
  <si>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</si>
  <si>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</si>
  <si>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</si>
  <si>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</si>
  <si>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</si>
  <si>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</si>
  <si>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</si>
  <si>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</si>
  <si>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</si>
  <si>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</si>
  <si>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</si>
  <si>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</si>
  <si>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</si>
  <si>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</si>
  <si>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</si>
  <si>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</si>
  <si>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</si>
  <si>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</si>
  <si>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</si>
  <si>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</si>
  <si>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</si>
  <si>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</si>
  <si>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</si>
  <si>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</si>
  <si>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</si>
  <si>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</si>
  <si>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</si>
  <si>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</si>
  <si>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</si>
  <si>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</si>
  <si>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</si>
  <si>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</si>
  <si>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</si>
  <si>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</si>
  <si>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</si>
  <si>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</si>
  <si>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</si>
  <si>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</si>
  <si>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</si>
  <si>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</si>
  <si>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</si>
  <si>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</si>
  <si>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</si>
  <si>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</si>
  <si>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</si>
  <si>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</si>
  <si>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</si>
  <si>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</si>
  <si>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</si>
  <si>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</si>
  <si>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</si>
  <si>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</si>
  <si>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</si>
  <si>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</si>
  <si>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</si>
  <si>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</si>
  <si>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</si>
  <si>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</si>
  <si>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</si>
  <si>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</si>
  <si>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</si>
  <si>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</si>
  <si>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</si>
  <si>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</si>
  <si>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</si>
  <si>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</si>
  <si>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</si>
  <si>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</si>
  <si>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</si>
  <si>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</si>
  <si>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</si>
  <si>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</si>
  <si>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</si>
  <si>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</si>
  <si>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</si>
  <si>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</si>
  <si>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</si>
  <si>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</si>
  <si>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</si>
  <si>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</si>
  <si>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</si>
  <si>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</si>
  <si>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</si>
  <si>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</si>
  <si>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</si>
  <si>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</si>
  <si>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</si>
  <si>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</si>
  <si>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</si>
  <si>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</si>
  <si>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</si>
  <si>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</si>
  <si>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</si>
  <si>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</si>
  <si>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</si>
  <si>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</si>
  <si>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</si>
  <si>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</si>
  <si>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</si>
  <si>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</si>
  <si>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</si>
  <si>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</si>
  <si>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</si>
  <si>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</si>
  <si>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</si>
  <si>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</si>
  <si>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</si>
  <si>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</si>
  <si>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</si>
  <si>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</si>
  <si>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</si>
  <si>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</si>
  <si>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</si>
  <si>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</si>
  <si>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</si>
  <si>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</si>
  <si>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</si>
  <si>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</si>
  <si>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</si>
  <si>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</si>
  <si>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</si>
  <si>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</si>
  <si>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</si>
  <si>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</si>
  <si>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</si>
  <si>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</si>
  <si>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</si>
  <si>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</si>
  <si>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</si>
  <si>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</si>
  <si>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</si>
  <si>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</si>
  <si>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</si>
  <si>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</si>
  <si>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</si>
  <si>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</si>
  <si>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</si>
  <si>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</si>
  <si>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</si>
  <si>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</si>
  <si>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</si>
  <si>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</si>
  <si>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</si>
  <si>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</si>
  <si>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</si>
  <si>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</si>
  <si>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</si>
  <si>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</si>
  <si>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</si>
  <si>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</si>
  <si>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</si>
  <si>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</si>
  <si>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</si>
  <si>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</si>
  <si>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</si>
  <si>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</si>
  <si>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</si>
  <si>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</si>
  <si>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</si>
  <si>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</si>
  <si>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</si>
  <si>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</si>
  <si>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</si>
  <si>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</si>
  <si>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</si>
  <si>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</si>
  <si>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</si>
  <si>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</si>
  <si>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</si>
  <si>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</si>
  <si>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</si>
  <si>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</si>
  <si>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</si>
  <si>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</si>
  <si>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</si>
  <si>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</si>
  <si>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</si>
  <si>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</si>
  <si>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</si>
  <si>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</si>
  <si>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</si>
  <si>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</si>
  <si>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</si>
  <si>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</si>
  <si>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</si>
  <si>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</si>
  <si>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</si>
  <si>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</si>
  <si>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</si>
  <si>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</si>
  <si>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</si>
  <si>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</si>
  <si>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</si>
  <si>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</si>
  <si>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</si>
  <si>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</si>
  <si>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</si>
  <si>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</si>
  <si>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</si>
  <si>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</si>
  <si>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</si>
  <si>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</si>
  <si>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</si>
  <si>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</si>
  <si>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</si>
  <si>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</si>
  <si>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</si>
  <si>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</si>
  <si>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</si>
  <si>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</si>
  <si>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</si>
  <si>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</si>
  <si>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</si>
  <si>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</si>
  <si>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</si>
  <si>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</si>
  <si>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</si>
  <si>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</si>
  <si>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</si>
  <si>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</si>
  <si>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</si>
  <si>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</si>
  <si>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</si>
  <si>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</si>
  <si>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</si>
  <si>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</si>
  <si>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</si>
  <si>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</si>
  <si>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</si>
  <si>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</si>
  <si>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</si>
  <si>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</si>
  <si>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</si>
  <si>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</si>
  <si>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</si>
  <si>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</si>
  <si>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</si>
  <si>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</si>
  <si>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</si>
  <si>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</si>
  <si>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</si>
  <si>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</si>
  <si>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</si>
  <si>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</si>
  <si>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</si>
  <si>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</si>
  <si>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</si>
  <si>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</si>
  <si>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</si>
  <si>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</si>
  <si>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</si>
  <si>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</si>
  <si>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</si>
  <si>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</si>
  <si>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</si>
  <si>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</si>
  <si>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</si>
  <si>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</si>
  <si>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</si>
  <si>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</si>
  <si>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</si>
  <si>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</si>
  <si>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</si>
  <si>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</si>
  <si>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</si>
  <si>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</si>
  <si>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</si>
  <si>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</si>
  <si>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</si>
  <si>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</si>
  <si>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</si>
  <si>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</si>
  <si>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</si>
  <si>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</si>
  <si>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</si>
  <si>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</si>
  <si>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</si>
  <si>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</si>
  <si>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</si>
  <si>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</si>
  <si>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</si>
  <si>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</si>
  <si>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</si>
  <si>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</si>
  <si>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</si>
  <si>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</si>
  <si>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</si>
  <si>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</si>
  <si>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</si>
  <si>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</si>
  <si>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</si>
  <si>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</si>
  <si>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</si>
  <si>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</si>
  <si>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</si>
  <si>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</si>
  <si>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</si>
  <si>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</si>
  <si>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</si>
  <si>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</si>
  <si>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</si>
  <si>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</si>
  <si>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</si>
  <si>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</si>
  <si>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</si>
  <si>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</si>
  <si>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</si>
  <si>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</si>
  <si>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</si>
  <si>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</si>
  <si>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</si>
  <si>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</si>
  <si>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</si>
  <si>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</si>
  <si>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</si>
  <si>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</si>
  <si>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</si>
  <si>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</si>
  <si>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</si>
  <si>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</si>
  <si>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</si>
  <si>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</si>
  <si>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</si>
  <si>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</si>
  <si>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</si>
  <si>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</si>
  <si>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</si>
  <si>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</si>
  <si>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</si>
  <si>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</si>
  <si>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</si>
  <si>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</si>
  <si>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</si>
  <si>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</si>
  <si>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</si>
  <si>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</si>
  <si>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</si>
  <si>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</si>
  <si>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</si>
  <si>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</si>
  <si>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</si>
  <si>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</si>
  <si>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</si>
  <si>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</si>
  <si>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</si>
  <si>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</si>
  <si>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</si>
  <si>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</si>
  <si>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</si>
  <si>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</si>
  <si>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</si>
  <si>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</si>
  <si>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</si>
  <si>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</si>
  <si>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</si>
  <si>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</si>
  <si>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</si>
  <si>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</si>
  <si>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</si>
  <si>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</si>
  <si>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</si>
  <si>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</si>
  <si>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</si>
  <si>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</si>
  <si>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</si>
  <si>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</si>
  <si>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</si>
  <si>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</si>
  <si>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</si>
  <si>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</si>
  <si>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</si>
  <si>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</si>
  <si>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</si>
  <si>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</si>
  <si>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</si>
  <si>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</si>
  <si>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</si>
  <si>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</si>
  <si>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</si>
  <si>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</si>
  <si>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</si>
  <si>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</si>
  <si>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</si>
  <si>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</si>
  <si>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</si>
  <si>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</si>
  <si>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</si>
  <si>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</si>
  <si>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</si>
  <si>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</si>
  <si>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</si>
  <si>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</si>
  <si>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</si>
  <si>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</si>
  <si>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</si>
  <si>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</si>
  <si>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</si>
  <si>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</si>
  <si>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</si>
  <si>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</si>
  <si>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</si>
  <si>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</si>
  <si>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</si>
  <si>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</si>
  <si>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</si>
  <si>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</si>
  <si>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</si>
  <si>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</si>
  <si>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</si>
  <si>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</si>
  <si>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</si>
  <si>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</si>
  <si>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</si>
  <si>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</si>
  <si>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</si>
  <si>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</si>
  <si>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</si>
  <si>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</si>
  <si>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</si>
  <si>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</si>
  <si>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</si>
  <si>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</si>
  <si>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</si>
  <si>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</si>
  <si>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</si>
  <si>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</si>
  <si>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</si>
  <si>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</si>
  <si>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</si>
  <si>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</si>
  <si>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</si>
  <si>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</si>
  <si>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</si>
  <si>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</si>
  <si>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</si>
  <si>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</si>
  <si>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</si>
  <si>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</si>
  <si>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</si>
  <si>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</si>
  <si>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</si>
  <si>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</si>
  <si>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</si>
  <si>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</si>
  <si>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</si>
  <si>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</si>
  <si>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</si>
  <si>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</si>
  <si>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</si>
  <si>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</si>
  <si>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</si>
  <si>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</si>
  <si>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</si>
  <si>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</si>
  <si>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</si>
  <si>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</si>
  <si>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</si>
  <si>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</si>
  <si>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</si>
  <si>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</si>
  <si>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</si>
  <si>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</si>
  <si>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</si>
  <si>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</si>
  <si>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</si>
  <si>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</si>
  <si>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</si>
  <si>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</si>
  <si>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</si>
  <si>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</si>
  <si>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</si>
  <si>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</si>
  <si>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</si>
  <si>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</si>
  <si>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</si>
  <si>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</si>
  <si>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</si>
  <si>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</si>
  <si>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</si>
  <si>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</si>
  <si>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</si>
  <si>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</si>
  <si>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</si>
  <si>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</si>
  <si>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</si>
  <si>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</si>
  <si>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</si>
  <si>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</si>
  <si>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</si>
  <si>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</si>
  <si>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</si>
  <si>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</si>
  <si>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</si>
  <si>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</si>
  <si>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</si>
  <si>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</si>
  <si>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</si>
  <si>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</si>
  <si>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</si>
  <si>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</si>
  <si>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</si>
  <si>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</si>
  <si>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</si>
  <si>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</si>
  <si>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</si>
  <si>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</si>
  <si>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</si>
  <si>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</si>
  <si>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</si>
  <si>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</si>
  <si>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</si>
  <si>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</si>
  <si>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</si>
  <si>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</si>
  <si>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</si>
  <si>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</si>
  <si>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</si>
  <si>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</si>
  <si>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</si>
  <si>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</si>
  <si>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</si>
  <si>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</si>
  <si>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</si>
  <si>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</si>
  <si>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</si>
  <si>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</si>
  <si>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</si>
  <si>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</si>
  <si>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</si>
  <si>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</si>
  <si>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</si>
  <si>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</si>
  <si>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</si>
  <si>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</si>
  <si>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</si>
  <si>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</si>
  <si>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</si>
  <si>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</si>
  <si>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</si>
  <si>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</si>
  <si>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</si>
  <si>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</si>
  <si>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</si>
  <si>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</si>
  <si>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</si>
  <si>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</si>
  <si>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</si>
  <si>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</si>
  <si>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</si>
  <si>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</si>
  <si>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</si>
  <si>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</si>
  <si>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</si>
  <si>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</si>
  <si>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</si>
  <si>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</si>
  <si>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</si>
  <si>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</si>
  <si>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</si>
  <si>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</si>
  <si>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</si>
  <si>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</si>
  <si>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</si>
  <si>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</si>
  <si>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</si>
  <si>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</si>
  <si>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</si>
  <si>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</si>
  <si>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</si>
  <si>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</si>
  <si>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</si>
  <si>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</si>
  <si>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</si>
  <si>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</si>
  <si>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</si>
  <si>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</si>
  <si>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</si>
  <si>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</si>
  <si>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</si>
  <si>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</si>
  <si>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</si>
  <si>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</si>
  <si>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</si>
  <si>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</si>
  <si>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</si>
  <si>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</si>
  <si>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</si>
  <si>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</si>
  <si>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</si>
  <si>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</si>
  <si>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</si>
  <si>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</si>
  <si>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</si>
  <si>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</si>
  <si>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</si>
  <si>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</si>
  <si>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</si>
  <si>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</si>
  <si>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</si>
  <si>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</si>
  <si>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</si>
  <si>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</si>
  <si>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</si>
  <si>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</si>
  <si>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</si>
  <si>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</si>
  <si>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</si>
  <si>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</si>
  <si>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</si>
  <si>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</si>
  <si>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</si>
  <si>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</si>
  <si>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</si>
  <si>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</si>
  <si>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</si>
  <si>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</si>
  <si>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</si>
  <si>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</si>
  <si>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</si>
  <si>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</si>
  <si>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</si>
  <si>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</si>
  <si>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</si>
  <si>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</si>
  <si>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</si>
  <si>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</si>
  <si>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</si>
  <si>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</si>
  <si>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</si>
  <si>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</si>
  <si>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</si>
  <si>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</si>
  <si>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</si>
  <si>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</si>
  <si>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</si>
  <si>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</si>
  <si>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</si>
  <si>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</si>
  <si>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</si>
  <si>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</si>
  <si>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</si>
  <si>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</si>
  <si>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</si>
  <si>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</si>
  <si>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</si>
  <si>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</si>
  <si>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</si>
  <si>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</si>
  <si>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</si>
  <si>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</si>
  <si>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</si>
  <si>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</si>
  <si>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</si>
  <si>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</si>
  <si>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</si>
  <si>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</si>
  <si>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</si>
  <si>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</si>
  <si>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</si>
  <si>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</si>
  <si>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</si>
  <si>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</si>
  <si>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</si>
  <si>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</si>
  <si>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</si>
  <si>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</si>
  <si>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</si>
  <si>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</si>
  <si>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</si>
  <si>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</si>
  <si>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</si>
  <si>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</si>
  <si>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</si>
  <si>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</si>
  <si>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</si>
  <si>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</si>
  <si>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</si>
  <si>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</si>
  <si>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</si>
  <si>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</si>
  <si>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</si>
  <si>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</si>
  <si>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</si>
  <si>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</si>
  <si>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</si>
  <si>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</si>
  <si>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</si>
  <si>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</si>
  <si>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</si>
  <si>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</si>
  <si>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</si>
  <si>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</si>
  <si>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</si>
  <si>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</si>
  <si>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</si>
  <si>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</si>
  <si>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</si>
  <si>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</si>
  <si>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</si>
  <si>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</si>
  <si>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</si>
  <si>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</si>
  <si>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</si>
  <si>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</si>
  <si>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</si>
  <si>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</si>
  <si>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</si>
  <si>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</si>
  <si>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</si>
  <si>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</si>
  <si>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</si>
  <si>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</si>
  <si>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</si>
  <si>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</si>
  <si>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</si>
  <si>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</si>
  <si>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</si>
  <si>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</si>
  <si>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</si>
  <si>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</si>
  <si>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</si>
  <si>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</si>
  <si>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</si>
  <si>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</si>
  <si>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</si>
  <si>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</si>
  <si>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</si>
  <si>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</si>
  <si>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</si>
  <si>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</si>
  <si>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</si>
  <si>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</si>
  <si>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</si>
  <si>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</si>
  <si>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</si>
  <si>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</si>
  <si>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</si>
  <si>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</si>
  <si>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</si>
  <si>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</si>
  <si>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</si>
  <si>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</si>
  <si>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</si>
  <si>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</si>
  <si>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</si>
  <si>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</si>
  <si>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</si>
  <si>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</si>
  <si>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</si>
  <si>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</si>
  <si>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</si>
  <si>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</si>
  <si>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</si>
  <si>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</si>
  <si>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</si>
  <si>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</si>
  <si>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</si>
  <si>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</si>
  <si>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</si>
  <si>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</si>
  <si>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</si>
  <si>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</si>
  <si>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</si>
  <si>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</si>
  <si>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</si>
  <si>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</si>
  <si>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</si>
  <si>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</si>
  <si>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</si>
  <si>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</si>
  <si>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</si>
  <si>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</si>
  <si>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</si>
  <si>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</si>
  <si>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</si>
  <si>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</si>
  <si>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</si>
  <si>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</si>
  <si>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</si>
  <si>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</si>
  <si>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</si>
  <si>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</si>
  <si>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</si>
  <si>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</si>
  <si>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</si>
  <si>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</si>
  <si>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</si>
  <si>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</si>
  <si>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</si>
  <si>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</si>
  <si>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</si>
  <si>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</si>
  <si>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</si>
  <si>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</si>
  <si>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</si>
  <si>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</si>
  <si>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</si>
  <si>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</si>
  <si>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</si>
  <si>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</si>
  <si>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</si>
  <si>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</si>
  <si>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</si>
  <si>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</si>
  <si>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</si>
  <si>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</si>
  <si>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</si>
  <si>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</si>
  <si>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</si>
  <si>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</si>
  <si>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</si>
  <si>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</si>
  <si>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</si>
  <si>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</si>
  <si>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</si>
  <si>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</si>
  <si>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</si>
  <si>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</si>
  <si>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</si>
  <si>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</si>
  <si>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</si>
  <si>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</si>
  <si>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</si>
  <si>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</si>
  <si>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</si>
  <si>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</si>
  <si>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</si>
  <si>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</si>
  <si>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</si>
  <si>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</si>
  <si>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</si>
  <si>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</si>
  <si>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</si>
  <si>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</si>
  <si>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</si>
  <si>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</si>
  <si>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</si>
  <si>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</si>
  <si>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</si>
  <si>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</si>
  <si>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</si>
  <si>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</si>
  <si>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</si>
  <si>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</si>
  <si>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</si>
  <si>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</si>
  <si>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</si>
  <si>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</si>
  <si>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</si>
  <si>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</si>
  <si>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</si>
  <si>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</si>
  <si>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</si>
  <si>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</si>
  <si>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</si>
  <si>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</si>
  <si>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</si>
  <si>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</si>
  <si>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</si>
  <si>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</si>
  <si>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</si>
  <si>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</si>
  <si>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</si>
  <si>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</si>
  <si>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</si>
  <si>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</si>
  <si>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</si>
  <si>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</si>
  <si>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</si>
  <si>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</si>
  <si>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</si>
  <si>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</si>
  <si>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</si>
  <si>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</si>
  <si>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</si>
  <si>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</si>
  <si>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</si>
  <si>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</si>
  <si>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</si>
  <si>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</si>
  <si>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</si>
  <si>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</si>
  <si>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</si>
  <si>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</si>
  <si>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</si>
  <si>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</si>
  <si>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</si>
  <si>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</si>
  <si>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</si>
  <si>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</si>
  <si>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</si>
  <si>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</si>
  <si>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</si>
  <si>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</si>
  <si>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</si>
  <si>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</si>
  <si>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</si>
  <si>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</si>
  <si>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</si>
  <si>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</si>
  <si>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</si>
  <si>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</si>
  <si>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</si>
  <si>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</si>
  <si>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</si>
  <si>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</si>
  <si>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</si>
  <si>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</si>
  <si>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</si>
  <si>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</si>
  <si>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</si>
  <si>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</si>
  <si>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</si>
  <si>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</si>
  <si>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</si>
  <si>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</si>
  <si>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</si>
  <si>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</si>
  <si>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</si>
  <si>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</si>
  <si>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</si>
  <si>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</si>
  <si>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</si>
  <si>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</si>
  <si>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</si>
  <si>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</si>
  <si>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</si>
  <si>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</si>
  <si>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</si>
  <si>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</si>
  <si>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</si>
  <si>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</si>
  <si>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</si>
  <si>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</si>
  <si>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</si>
  <si>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</si>
  <si>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</si>
  <si>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</si>
  <si>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</si>
  <si>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</si>
  <si>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</si>
  <si>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</si>
  <si>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</si>
  <si>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</si>
  <si>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</si>
  <si>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</si>
  <si>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</si>
  <si>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</si>
  <si>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</si>
  <si>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</si>
  <si>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</si>
  <si>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</si>
  <si>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</si>
  <si>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</si>
  <si>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</si>
  <si>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</si>
  <si>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</si>
  <si>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</si>
  <si>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</si>
  <si>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</si>
  <si>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</si>
  <si>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</si>
  <si>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</si>
  <si>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</si>
  <si>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</si>
  <si>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</si>
  <si>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</si>
  <si>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</si>
  <si>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</si>
  <si>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</si>
  <si>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</si>
  <si>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</si>
  <si>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</si>
  <si>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</si>
  <si>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</si>
  <si>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</si>
  <si>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</si>
  <si>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</si>
  <si>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</si>
  <si>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</si>
  <si>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</si>
  <si>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</si>
  <si>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</si>
  <si>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</si>
  <si>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</si>
  <si>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</si>
  <si>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</si>
  <si>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</si>
  <si>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</si>
  <si>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</si>
  <si>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</si>
  <si>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</si>
  <si>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</si>
  <si>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</si>
  <si>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</si>
  <si>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</si>
  <si>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</si>
  <si>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</si>
  <si>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</si>
  <si>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</si>
  <si>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</si>
  <si>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</si>
  <si>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</si>
  <si>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</si>
  <si>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</si>
  <si>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</si>
  <si>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</si>
  <si>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</si>
  <si>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</si>
  <si>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</si>
  <si>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</si>
  <si>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</si>
  <si>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</si>
  <si>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</si>
  <si>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</si>
  <si>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</si>
  <si>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</si>
  <si>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</si>
  <si>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</si>
  <si>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</si>
  <si>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</si>
  <si>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</si>
  <si>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</si>
  <si>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</si>
  <si>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</si>
  <si>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</si>
  <si>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</si>
  <si>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</si>
  <si>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</si>
  <si>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</si>
  <si>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</si>
  <si>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</si>
  <si>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</si>
  <si>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</si>
  <si>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</si>
  <si>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</si>
  <si>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</si>
  <si>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</si>
  <si>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</si>
  <si>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</si>
  <si>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</si>
  <si>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</si>
  <si>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</si>
  <si>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</si>
  <si>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</si>
  <si>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</si>
  <si>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</si>
  <si>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</si>
  <si>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</si>
  <si>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</si>
  <si>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</si>
  <si>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</si>
  <si>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</si>
  <si>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</si>
  <si>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</si>
  <si>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</si>
  <si>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</si>
  <si>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</si>
  <si>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</si>
  <si>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</si>
  <si>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</si>
  <si>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</si>
  <si>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</si>
  <si>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</si>
  <si>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</si>
  <si>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</si>
  <si>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</si>
  <si>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</si>
  <si>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</si>
  <si>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</si>
  <si>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</si>
  <si>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</si>
  <si>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</si>
  <si>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</si>
  <si>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</si>
  <si>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</si>
  <si>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</si>
  <si>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</si>
  <si>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</si>
  <si>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</si>
  <si>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</si>
  <si>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</si>
  <si>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</si>
  <si>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</si>
  <si>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</si>
  <si>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</si>
  <si>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</si>
  <si>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</si>
  <si>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</si>
  <si>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</si>
  <si>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</si>
  <si>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</si>
  <si>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</si>
  <si>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</si>
  <si>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</si>
  <si>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</si>
  <si>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</si>
  <si>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</si>
  <si>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</si>
  <si>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</si>
  <si>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</si>
  <si>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</si>
  <si>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</si>
  <si>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</si>
  <si>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</si>
  <si>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</si>
  <si>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</si>
  <si>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</si>
  <si>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</si>
  <si>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</si>
  <si>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</si>
  <si>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</si>
  <si>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</si>
  <si>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</si>
  <si>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</si>
  <si>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</si>
  <si>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</si>
  <si>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</si>
  <si>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</si>
  <si>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</si>
  <si>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</si>
  <si>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</si>
  <si>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</si>
  <si>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</si>
  <si>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</si>
  <si>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</si>
  <si>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</si>
  <si>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</si>
  <si>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</si>
  <si>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</si>
  <si>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</si>
  <si>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</si>
  <si>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</si>
  <si>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</si>
  <si>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</si>
  <si>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</si>
  <si>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</si>
  <si>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</si>
  <si>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</si>
  <si>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</si>
  <si>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</si>
  <si>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</si>
  <si>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</si>
  <si>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</si>
  <si>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</si>
  <si>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</si>
  <si>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</si>
  <si>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</si>
  <si>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</si>
  <si>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</si>
  <si>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</si>
  <si>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</si>
  <si>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</si>
  <si>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</si>
  <si>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</si>
  <si>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</si>
  <si>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</si>
  <si>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</si>
  <si>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</si>
  <si>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</si>
  <si>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</si>
  <si>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</si>
  <si>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</si>
  <si>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</si>
  <si>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</si>
  <si>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</si>
  <si>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</si>
  <si>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</si>
  <si>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</si>
  <si>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</si>
  <si>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</si>
  <si>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</si>
  <si>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</si>
  <si>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</si>
  <si>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</si>
  <si>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</si>
  <si>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</si>
  <si>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</si>
  <si>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</si>
  <si>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</si>
  <si>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</si>
  <si>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</si>
  <si>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</si>
  <si>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</si>
  <si>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</si>
  <si>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</si>
  <si>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</si>
  <si>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</si>
  <si>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</si>
  <si>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</si>
  <si>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</si>
  <si>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</si>
  <si>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</si>
  <si>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</si>
  <si>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</si>
  <si>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</si>
  <si>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</si>
  <si>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</si>
  <si>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</si>
  <si>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</si>
  <si>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</si>
  <si>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</si>
  <si>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</si>
  <si>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</si>
  <si>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</si>
  <si>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</si>
  <si>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</si>
  <si>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</si>
  <si>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</si>
  <si>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</si>
  <si>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</si>
  <si>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</si>
  <si>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</si>
  <si>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</si>
  <si>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</si>
  <si>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</si>
  <si>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</si>
  <si>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</si>
  <si>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</si>
  <si>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</si>
  <si>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</si>
  <si>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</si>
  <si>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</si>
  <si>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</si>
  <si>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</si>
  <si>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</si>
  <si>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</si>
  <si>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</si>
  <si>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</si>
  <si>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</si>
  <si>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</si>
  <si>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</si>
  <si>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</si>
  <si>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</si>
  <si>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</si>
  <si>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</si>
  <si>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</si>
  <si>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</si>
  <si>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</si>
  <si>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</si>
  <si>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</si>
  <si>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</si>
  <si>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</si>
  <si>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</si>
  <si>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</si>
  <si>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</si>
  <si>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</si>
  <si>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</si>
  <si>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</si>
  <si>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</si>
  <si>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</si>
  <si>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</si>
  <si>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</si>
  <si>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</si>
  <si>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</si>
  <si>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</si>
  <si>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</si>
  <si>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</si>
  <si>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</si>
  <si>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</si>
  <si>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</si>
  <si>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</si>
  <si>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</si>
  <si>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</si>
  <si>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</si>
  <si>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</si>
  <si>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</si>
  <si>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</si>
  <si>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</si>
  <si>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</si>
  <si>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</si>
  <si>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</si>
  <si>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</si>
  <si>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</si>
  <si>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</si>
  <si>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</si>
  <si>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</si>
  <si>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</si>
  <si>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</si>
  <si>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</si>
  <si>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</si>
  <si>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</si>
  <si>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</si>
  <si>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</si>
  <si>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</si>
  <si>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</si>
  <si>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</si>
  <si>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</si>
  <si>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</si>
  <si>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</si>
  <si>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</si>
  <si>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</si>
  <si>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</si>
  <si>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</si>
  <si>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</si>
  <si>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</si>
  <si>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</si>
  <si>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</si>
  <si>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</si>
  <si>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</si>
  <si>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</si>
  <si>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</si>
  <si>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</si>
  <si>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</si>
  <si>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</si>
  <si>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</si>
  <si>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</si>
  <si>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</si>
  <si>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</si>
  <si>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</si>
  <si>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</si>
  <si>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</si>
  <si>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</si>
  <si>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</si>
  <si>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</si>
  <si>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</si>
  <si>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</si>
  <si>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</si>
  <si>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</si>
  <si>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</si>
  <si>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</si>
  <si>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</si>
  <si>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</si>
  <si>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</si>
  <si>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</si>
  <si>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</si>
  <si>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</si>
  <si>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</si>
  <si>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</si>
  <si>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</si>
  <si>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</si>
  <si>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</si>
  <si>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</si>
  <si>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</si>
  <si>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</si>
  <si>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</si>
  <si>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</si>
  <si>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</si>
  <si>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</si>
  <si>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</si>
  <si>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</si>
  <si>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</si>
  <si>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</si>
  <si>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</si>
  <si>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</si>
  <si>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</si>
  <si>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</si>
  <si>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</si>
  <si>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</si>
  <si>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</si>
  <si>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</si>
  <si>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</si>
  <si>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</si>
  <si>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</si>
  <si>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</si>
  <si>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</si>
  <si>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</si>
  <si>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</si>
  <si>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</si>
  <si>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</si>
  <si>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</si>
  <si>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</si>
  <si>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</si>
  <si>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</si>
  <si>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</si>
  <si>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</si>
  <si>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</si>
  <si>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</si>
  <si>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</si>
  <si>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</si>
  <si>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</si>
  <si>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</si>
  <si>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</si>
  <si>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</si>
  <si>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</si>
  <si>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</si>
  <si>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</si>
  <si>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</si>
  <si>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</si>
  <si>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</si>
  <si>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</si>
  <si>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</si>
  <si>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</si>
  <si>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</si>
  <si>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</si>
  <si>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</si>
  <si>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</si>
  <si>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</si>
  <si>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</si>
  <si>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</si>
  <si>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</si>
  <si>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</si>
  <si>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</si>
  <si>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</si>
  <si>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</si>
  <si>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</si>
  <si>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</si>
  <si>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</si>
  <si>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</si>
  <si>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</si>
  <si>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</si>
  <si>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</si>
  <si>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</si>
  <si>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</si>
  <si>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</si>
  <si>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</si>
  <si>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</si>
  <si>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</si>
  <si>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</si>
  <si>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</si>
  <si>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</si>
  <si>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</si>
  <si>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</si>
  <si>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</si>
  <si>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</si>
  <si>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</si>
  <si>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</si>
  <si>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</si>
  <si>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</si>
  <si>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</si>
  <si>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</si>
  <si>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</si>
  <si>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</si>
  <si>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</si>
  <si>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</si>
  <si>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</si>
  <si>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</si>
  <si>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</si>
  <si>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</si>
  <si>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</si>
  <si>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</si>
  <si>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</si>
  <si>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</si>
  <si>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</si>
  <si>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</si>
  <si>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</si>
  <si>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</si>
  <si>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</si>
  <si>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</si>
  <si>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</si>
  <si>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</si>
  <si>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</si>
  <si>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</si>
  <si>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</si>
  <si>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</si>
  <si>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</si>
  <si>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</si>
  <si>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</si>
  <si>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</si>
  <si>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</si>
  <si>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</si>
  <si>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</si>
  <si>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</si>
  <si>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</si>
  <si>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</si>
  <si>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</si>
  <si>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</si>
  <si>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</si>
  <si>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</si>
  <si>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</si>
  <si>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</si>
  <si>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</si>
  <si>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</si>
  <si>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</si>
  <si>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</si>
  <si>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</si>
  <si>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</si>
  <si>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</si>
  <si>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</si>
  <si>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</si>
  <si>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</si>
  <si>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</si>
  <si>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</si>
  <si>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</si>
  <si>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</si>
  <si>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</si>
  <si>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</si>
  <si>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</si>
  <si>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</si>
  <si>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</si>
  <si>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</si>
  <si>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</si>
  <si>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</si>
  <si>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</si>
  <si>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</si>
  <si>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</si>
  <si>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</si>
  <si>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</si>
  <si>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</si>
  <si>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</si>
  <si>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</si>
  <si>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</si>
  <si>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</si>
  <si>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</si>
  <si>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</si>
  <si>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</si>
  <si>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</si>
  <si>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</si>
  <si>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</si>
  <si>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</si>
  <si>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</si>
  <si>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</si>
  <si>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</si>
  <si>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</si>
  <si>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</si>
  <si>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</si>
  <si>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</si>
  <si>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</si>
  <si>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</si>
  <si>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</si>
  <si>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</si>
  <si>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</si>
  <si>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</si>
  <si>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</si>
  <si>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</si>
  <si>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</si>
  <si>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</si>
  <si>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</si>
  <si>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</si>
  <si>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</si>
  <si>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</si>
  <si>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</si>
  <si>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</si>
  <si>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</si>
  <si>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</si>
  <si>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</si>
  <si>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</si>
  <si>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</si>
  <si>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</si>
  <si>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</si>
  <si>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</si>
  <si>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</si>
  <si>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</si>
  <si>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</si>
  <si>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</si>
  <si>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</si>
  <si>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</si>
  <si>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</si>
  <si>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</si>
  <si>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</si>
  <si>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</si>
  <si>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</si>
  <si>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</si>
  <si>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</si>
  <si>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</si>
  <si>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</si>
  <si>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</si>
  <si>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</si>
  <si>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</si>
  <si>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</si>
  <si>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</si>
  <si>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</si>
  <si>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</si>
  <si>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</si>
  <si>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</si>
  <si>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</si>
  <si>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</si>
  <si>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</si>
  <si>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</si>
  <si>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</si>
  <si>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</si>
  <si>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</si>
  <si>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</si>
  <si>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</si>
  <si>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</si>
  <si>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</si>
  <si>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</si>
  <si>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</si>
  <si>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</si>
  <si>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</si>
  <si>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</si>
  <si>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</si>
  <si>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</si>
  <si>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</si>
  <si>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</si>
  <si>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</si>
  <si>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</si>
  <si>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</si>
  <si>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</si>
  <si>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</si>
  <si>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</si>
  <si>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</si>
  <si>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</si>
  <si>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</si>
  <si>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</si>
  <si>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</si>
  <si>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</si>
  <si>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</si>
  <si>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</si>
  <si>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</si>
  <si>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</si>
  <si>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</si>
  <si>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</si>
  <si>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</si>
  <si>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</si>
  <si>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</si>
  <si>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</si>
  <si>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</si>
  <si>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</si>
  <si>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</si>
  <si>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</si>
  <si>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</si>
  <si>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</si>
  <si>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</si>
  <si>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</si>
  <si>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</si>
  <si>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</si>
  <si>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</si>
  <si>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</si>
  <si>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</si>
  <si>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</si>
  <si>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</si>
  <si>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</si>
  <si>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</si>
  <si>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</si>
  <si>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</si>
  <si>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</si>
  <si>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</si>
  <si>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</si>
  <si>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</si>
  <si>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</si>
  <si>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</si>
  <si>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</si>
  <si>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</si>
  <si>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</si>
  <si>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</si>
  <si>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</si>
  <si>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</si>
  <si>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</si>
  <si>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</si>
  <si>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</si>
  <si>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</si>
  <si>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</si>
  <si>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</si>
  <si>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</si>
  <si>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</si>
  <si>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</si>
  <si>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</si>
  <si>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</si>
  <si>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</si>
  <si>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</si>
  <si>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</si>
  <si>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</si>
  <si>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</si>
  <si>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</si>
  <si>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</si>
  <si>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</si>
  <si>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</si>
  <si>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</si>
  <si>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</si>
  <si>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</si>
  <si>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</si>
  <si>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</si>
  <si>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</si>
  <si>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</si>
  <si>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</si>
  <si>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</si>
  <si>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</si>
  <si>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</si>
  <si>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</si>
  <si>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</si>
  <si>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</si>
  <si>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</si>
  <si>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</si>
  <si>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</si>
  <si>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</si>
  <si>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</si>
  <si>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</si>
  <si>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</si>
  <si>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</si>
  <si>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</si>
  <si>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</si>
  <si>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</si>
  <si>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</si>
  <si>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</si>
  <si>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</si>
  <si>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</si>
  <si>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</si>
  <si>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</si>
  <si>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</si>
  <si>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</si>
  <si>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</si>
  <si>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</si>
  <si>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</si>
  <si>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</si>
  <si>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</si>
  <si>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</si>
  <si>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</si>
  <si>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</si>
  <si>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</si>
  <si>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</si>
  <si>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</si>
  <si>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</si>
  <si>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</si>
  <si>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</si>
  <si>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</si>
  <si>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</si>
  <si>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</si>
  <si>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</si>
  <si>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</si>
  <si>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</si>
  <si>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</si>
  <si>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</si>
  <si>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</si>
  <si>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</si>
  <si>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</si>
  <si>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</si>
  <si>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</si>
  <si>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</si>
  <si>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</si>
  <si>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</si>
  <si>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</si>
  <si>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</si>
  <si>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</si>
  <si>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</si>
  <si>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</si>
  <si>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</si>
  <si>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</si>
  <si>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</si>
  <si>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</si>
  <si>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</si>
  <si>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</si>
  <si>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</si>
  <si>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</si>
  <si>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</si>
  <si>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</si>
  <si>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</si>
  <si>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</si>
  <si>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</si>
  <si>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</si>
  <si>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</si>
  <si>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</si>
  <si>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</si>
  <si>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</si>
  <si>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</si>
  <si>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</si>
  <si>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</si>
  <si>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</si>
  <si>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</si>
  <si>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</si>
  <si>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</si>
  <si>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</si>
  <si>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</si>
  <si>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</si>
  <si>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</si>
  <si>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</si>
  <si>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</si>
  <si>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</si>
  <si>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</si>
  <si>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</si>
  <si>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</si>
  <si>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</si>
  <si>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</si>
  <si>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</si>
  <si>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</si>
  <si>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</si>
  <si>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</si>
  <si>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</si>
  <si>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</si>
  <si>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</si>
  <si>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</si>
  <si>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</si>
  <si>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</si>
  <si>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</si>
  <si>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</si>
  <si>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</si>
  <si>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</si>
  <si>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</si>
  <si>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</si>
  <si>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</si>
  <si>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</si>
  <si>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</si>
  <si>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</si>
  <si>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</si>
  <si>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</si>
  <si>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</si>
  <si>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</si>
  <si>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</si>
  <si>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</si>
  <si>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</si>
  <si>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</si>
  <si>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</si>
  <si>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</si>
  <si>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</si>
  <si>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</si>
  <si>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</si>
  <si>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</si>
  <si>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</si>
  <si>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</si>
  <si>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</si>
  <si>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</si>
  <si>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</si>
  <si>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</si>
  <si>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</si>
  <si>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</si>
  <si>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</si>
  <si>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</si>
  <si>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</si>
  <si>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</si>
  <si>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</si>
  <si>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</si>
  <si>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</si>
  <si>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</si>
  <si>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</si>
  <si>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</si>
  <si>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</si>
  <si>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</si>
  <si>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</si>
  <si>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</si>
  <si>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</si>
  <si>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</si>
  <si>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</si>
  <si>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</si>
  <si>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</si>
  <si>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</si>
  <si>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</si>
  <si>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</si>
  <si>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</si>
  <si>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</si>
  <si>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</si>
  <si>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</si>
  <si>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</si>
  <si>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</si>
  <si>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</si>
  <si>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</si>
  <si>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</si>
  <si>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</si>
  <si>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</si>
  <si>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</si>
  <si>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</si>
  <si>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</si>
  <si>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</si>
  <si>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</si>
  <si>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</si>
  <si>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</si>
  <si>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</si>
  <si>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</si>
  <si>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</si>
  <si>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</si>
  <si>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</si>
  <si>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</si>
  <si>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</si>
  <si>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</si>
  <si>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</si>
  <si>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</si>
  <si>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</si>
  <si>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</si>
  <si>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</si>
  <si>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</si>
  <si>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</si>
  <si>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</si>
  <si>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</si>
  <si>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</si>
  <si>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</si>
  <si>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</si>
  <si>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</si>
  <si>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</si>
  <si>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</si>
  <si>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</si>
  <si>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</si>
  <si>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</si>
  <si>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</si>
  <si>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</si>
  <si>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</si>
  <si>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</si>
  <si>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</si>
  <si>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</si>
  <si>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</si>
  <si>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</si>
  <si>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</si>
  <si>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</si>
  <si>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</si>
  <si>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</si>
  <si>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</si>
  <si>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</si>
  <si>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</si>
  <si>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</si>
  <si>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</si>
  <si>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</si>
  <si>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</si>
  <si>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</si>
  <si>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</si>
  <si>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</si>
  <si>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</si>
  <si>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</si>
  <si>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</si>
  <si>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</si>
  <si>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</si>
  <si>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</si>
  <si>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</si>
  <si>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</si>
  <si>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</si>
  <si>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</si>
  <si>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</si>
  <si>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</si>
  <si>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</si>
  <si>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</si>
  <si>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</si>
  <si>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</si>
  <si>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</si>
  <si>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</si>
  <si>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</si>
  <si>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</si>
  <si>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</si>
  <si>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</si>
  <si>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</si>
  <si>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</si>
  <si>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</si>
  <si>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</si>
  <si>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</si>
  <si>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</si>
  <si>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</si>
  <si>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</si>
  <si>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</si>
  <si>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</si>
  <si>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</si>
  <si>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</si>
  <si>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</si>
  <si>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</si>
  <si>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</si>
  <si>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</si>
  <si>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</si>
  <si>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</si>
  <si>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</si>
  <si>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</si>
  <si>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</si>
  <si>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</si>
  <si>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</si>
  <si>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</si>
  <si>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</si>
  <si>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</si>
  <si>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</si>
  <si>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</si>
  <si>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</si>
  <si>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</si>
  <si>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</si>
  <si>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</si>
  <si>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</si>
  <si>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</si>
  <si>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</si>
  <si>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</si>
  <si>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</si>
  <si>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</si>
  <si>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</si>
  <si>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</si>
  <si>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</si>
  <si>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</si>
  <si>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</si>
  <si>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</si>
  <si>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</si>
  <si>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</si>
  <si>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</si>
  <si>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</si>
  <si>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</si>
  <si>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</si>
  <si>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</si>
  <si>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</si>
  <si>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</si>
  <si>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</si>
  <si>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</si>
  <si>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</si>
  <si>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</si>
  <si>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</si>
  <si>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</si>
  <si>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</si>
  <si>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</si>
  <si>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</si>
  <si>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</si>
  <si>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</si>
  <si>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</si>
  <si>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</si>
  <si>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</si>
  <si>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</si>
  <si>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</si>
  <si>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</si>
  <si>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</si>
  <si>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</si>
  <si>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</si>
  <si>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</si>
  <si>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</si>
  <si>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</si>
  <si>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</si>
  <si>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</si>
  <si>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</si>
  <si>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</si>
  <si>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</si>
  <si>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</si>
  <si>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</si>
  <si>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</si>
  <si>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</si>
  <si>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</si>
  <si>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</si>
  <si>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</si>
  <si>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</si>
  <si>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</si>
  <si>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</si>
  <si>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</si>
  <si>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</si>
  <si>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</si>
  <si>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</si>
  <si>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</si>
  <si>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</si>
  <si>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</si>
  <si>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</si>
  <si>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</si>
  <si>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</si>
  <si>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</si>
  <si>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</si>
  <si>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</si>
  <si>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</si>
  <si>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</si>
  <si>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</si>
  <si>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</si>
  <si>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</si>
  <si>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</si>
  <si>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</si>
  <si>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</si>
  <si>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</si>
  <si>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</si>
  <si>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</si>
  <si>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</si>
  <si>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</si>
  <si>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</si>
  <si>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</si>
  <si>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</si>
  <si>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</si>
  <si>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</si>
  <si>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</si>
  <si>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</si>
  <si>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</si>
  <si>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</si>
  <si>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</si>
  <si>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</si>
  <si>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</si>
  <si>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</si>
  <si>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</si>
  <si>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</si>
  <si>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</si>
  <si>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</si>
  <si>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</si>
  <si>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</si>
  <si>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</si>
  <si>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</si>
  <si>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</si>
  <si>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</si>
  <si>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</si>
  <si>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</si>
  <si>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</si>
  <si>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</si>
  <si>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</si>
  <si>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</si>
  <si>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</si>
  <si>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</si>
  <si>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</si>
  <si>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</si>
  <si>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</si>
  <si>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</si>
  <si>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</si>
  <si>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</si>
  <si>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</si>
  <si>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</si>
  <si>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</si>
  <si>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</si>
  <si>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</si>
  <si>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</si>
  <si>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</si>
  <si>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</si>
  <si>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</si>
  <si>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</si>
  <si>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</si>
  <si>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</si>
  <si>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</si>
  <si>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</si>
  <si>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</si>
  <si>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</si>
  <si>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</si>
  <si>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</si>
  <si>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</si>
  <si>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</si>
  <si>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</si>
  <si>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</si>
  <si>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</si>
  <si>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</si>
  <si>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</si>
  <si>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</si>
  <si>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</si>
  <si>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</si>
  <si>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</si>
  <si>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</si>
  <si>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</si>
  <si>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</si>
  <si>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</si>
  <si>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</si>
  <si>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</si>
  <si>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</si>
  <si>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</si>
  <si>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</si>
  <si>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</si>
  <si>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</si>
  <si>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</si>
  <si>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</si>
  <si>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</si>
  <si>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</si>
  <si>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</si>
  <si>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</si>
  <si>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</si>
  <si>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</si>
  <si>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</si>
  <si>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</si>
  <si>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</si>
  <si>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</si>
  <si>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</si>
  <si>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</si>
  <si>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</si>
  <si>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</si>
  <si>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</si>
  <si>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</si>
  <si>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</si>
  <si>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</si>
  <si>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</si>
  <si>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</si>
  <si>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</si>
  <si>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</si>
  <si>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</si>
  <si>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</si>
  <si>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</si>
  <si>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</si>
  <si>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</si>
  <si>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</si>
  <si>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</si>
  <si>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</si>
  <si>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</si>
  <si>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</si>
  <si>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</si>
  <si>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</si>
  <si>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</si>
  <si>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</si>
  <si>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</si>
  <si>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</si>
  <si>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</si>
  <si>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</si>
  <si>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</si>
  <si>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</si>
  <si>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</si>
  <si>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</si>
  <si>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</si>
  <si>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</si>
  <si>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</si>
  <si>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</si>
  <si>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</si>
  <si>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</si>
  <si>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</si>
  <si>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</si>
  <si>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</si>
  <si>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</si>
  <si>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</si>
  <si>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</si>
  <si>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</si>
  <si>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</si>
  <si>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</si>
  <si>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</si>
  <si>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</si>
  <si>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</si>
  <si>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</si>
  <si>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</si>
  <si>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</si>
  <si>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</si>
  <si>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</si>
  <si>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</si>
  <si>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</si>
  <si>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</si>
  <si>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</si>
  <si>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</si>
  <si>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</si>
  <si>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</si>
  <si>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</si>
  <si>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</si>
  <si>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</si>
  <si>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</si>
  <si>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</si>
  <si>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</si>
  <si>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</si>
  <si>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</si>
  <si>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</si>
  <si>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</si>
  <si>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</si>
  <si>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</si>
  <si>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</si>
  <si>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</si>
  <si>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</si>
  <si>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</si>
  <si>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</si>
  <si>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</si>
  <si>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</si>
  <si>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</si>
  <si>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</si>
  <si>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</si>
  <si>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</si>
  <si>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</si>
  <si>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</si>
  <si>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</si>
  <si>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</si>
  <si>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</si>
  <si>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</si>
  <si>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</si>
  <si>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</si>
  <si>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</si>
  <si>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</si>
  <si>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</si>
  <si>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</si>
  <si>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</si>
  <si>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</si>
  <si>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</si>
  <si>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</si>
  <si>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</si>
  <si>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</si>
  <si>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</si>
  <si>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</si>
  <si>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</si>
  <si>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</si>
  <si>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</si>
  <si>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</si>
  <si>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</si>
  <si>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</si>
  <si>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</si>
  <si>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</si>
  <si>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</si>
  <si>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</si>
  <si>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</si>
  <si>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</si>
  <si>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</si>
  <si>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</si>
  <si>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</si>
  <si>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</si>
  <si>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</si>
  <si>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</si>
  <si>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</si>
  <si>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</si>
  <si>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</si>
  <si>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</si>
  <si>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</si>
  <si>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</si>
  <si>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</si>
  <si>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</si>
  <si>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</si>
  <si>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</si>
  <si>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</si>
  <si>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</si>
  <si>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</si>
  <si>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</si>
  <si>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</si>
  <si>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</si>
  <si>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</si>
  <si>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</si>
  <si>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</si>
  <si>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</si>
  <si>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</si>
  <si>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</si>
  <si>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</si>
  <si>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</si>
  <si>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</si>
  <si>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</si>
  <si>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</si>
  <si>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</si>
  <si>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</si>
  <si>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</si>
  <si>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</si>
  <si>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</si>
  <si>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</si>
  <si>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</si>
  <si>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</si>
  <si>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</si>
  <si>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</si>
  <si>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</si>
  <si>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</si>
  <si>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</si>
  <si>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</si>
  <si>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</si>
  <si>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</si>
  <si>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</si>
  <si>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</si>
  <si>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</si>
  <si>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</si>
  <si>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</si>
  <si>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</si>
  <si>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</si>
  <si>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</si>
  <si>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</si>
  <si>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</si>
  <si>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</si>
  <si>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</si>
  <si>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</si>
  <si>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</si>
  <si>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</si>
  <si>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</si>
  <si>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</si>
  <si>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</si>
  <si>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</si>
  <si>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</si>
  <si>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</si>
  <si>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</si>
  <si>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</si>
  <si>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</si>
  <si>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</si>
  <si>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</si>
  <si>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</si>
  <si>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</si>
  <si>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</si>
  <si>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</si>
  <si>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</si>
  <si>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</si>
  <si>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</si>
  <si>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</si>
  <si>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</si>
  <si>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</si>
  <si>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</si>
  <si>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</si>
  <si>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</si>
  <si>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</si>
  <si>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</si>
  <si>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</si>
  <si>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</si>
  <si>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</si>
  <si>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</si>
  <si>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</si>
  <si>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</si>
  <si>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</si>
  <si>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</si>
  <si>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</si>
  <si>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</si>
  <si>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</si>
  <si>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</si>
  <si>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</si>
  <si>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</si>
  <si>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</si>
  <si>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</si>
  <si>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</si>
  <si>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</si>
  <si>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</si>
  <si>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</si>
  <si>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</si>
  <si>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</si>
  <si>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</si>
  <si>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</si>
  <si>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</si>
  <si>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</si>
  <si>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</si>
  <si>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</si>
  <si>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</si>
  <si>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</si>
  <si>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</si>
  <si>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</si>
  <si>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</si>
  <si>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</si>
  <si>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</si>
  <si>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</si>
  <si>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</si>
  <si>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</si>
  <si>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</si>
  <si>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</si>
  <si>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</si>
  <si>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</si>
  <si>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</si>
  <si>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</si>
  <si>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</si>
  <si>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</si>
  <si>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</si>
  <si>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</si>
  <si>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</si>
  <si>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</si>
  <si>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</si>
  <si>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</si>
  <si>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</si>
  <si>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</si>
  <si>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</si>
  <si>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</si>
  <si>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</si>
  <si>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</si>
  <si>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</si>
  <si>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</si>
  <si>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</si>
  <si>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</si>
  <si>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</si>
  <si>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</si>
  <si>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</si>
  <si>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</si>
  <si>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</si>
  <si>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</si>
  <si>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</si>
  <si>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</si>
  <si>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</si>
  <si>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</si>
  <si>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</si>
  <si>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</si>
  <si>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</si>
  <si>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</si>
  <si>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</si>
  <si>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</si>
  <si>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</si>
  <si>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</si>
  <si>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</si>
  <si>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</si>
  <si>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</si>
  <si>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</si>
  <si>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</si>
  <si>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</si>
  <si>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</si>
  <si>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</si>
  <si>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</si>
  <si>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</si>
  <si>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</si>
  <si>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</si>
  <si>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</si>
  <si>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</si>
  <si>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</si>
  <si>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</si>
  <si>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</si>
  <si>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</si>
  <si>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</si>
  <si>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</si>
  <si>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</si>
  <si>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</si>
  <si>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</si>
  <si>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</si>
  <si>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</si>
  <si>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</si>
  <si>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</si>
  <si>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</si>
  <si>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</si>
  <si>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</si>
  <si>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</si>
  <si>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</si>
  <si>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</si>
  <si>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</si>
  <si>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</si>
  <si>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</si>
  <si>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</si>
  <si>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</si>
  <si>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</si>
  <si>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</si>
  <si>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</si>
  <si>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</si>
  <si>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</si>
  <si>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</si>
  <si>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</si>
  <si>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</si>
  <si>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</si>
  <si>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</si>
  <si>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</si>
  <si>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</si>
  <si>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</si>
  <si>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</si>
  <si>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</si>
  <si>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</si>
  <si>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</si>
  <si>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</si>
  <si>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</si>
  <si>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</si>
  <si>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</si>
  <si>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</si>
  <si>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</si>
  <si>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</si>
  <si>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</si>
  <si>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</si>
  <si>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</si>
  <si>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</si>
  <si>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</si>
  <si>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</si>
  <si>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</si>
  <si>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</si>
  <si>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</si>
  <si>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</si>
  <si>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</si>
  <si>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</si>
  <si>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</si>
  <si>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</si>
  <si>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</si>
  <si>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</si>
  <si>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</si>
  <si>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</si>
  <si>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</si>
  <si>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</si>
  <si>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</si>
  <si>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</si>
  <si>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</si>
  <si>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</si>
  <si>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</si>
  <si>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</si>
  <si>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</si>
  <si>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</si>
  <si>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</si>
  <si>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</si>
  <si>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</si>
  <si>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</si>
  <si>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</si>
  <si>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</si>
  <si>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</si>
  <si>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</si>
  <si>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</si>
  <si>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</si>
  <si>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</si>
  <si>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</si>
  <si>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</si>
  <si>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</si>
  <si>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</si>
  <si>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</si>
  <si>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</si>
  <si>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</si>
  <si>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</si>
  <si>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</si>
  <si>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</si>
  <si>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</si>
  <si>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</si>
  <si>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</si>
  <si>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</si>
  <si>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</si>
  <si>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</si>
  <si>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</si>
  <si>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</si>
  <si>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</si>
  <si>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</si>
  <si>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</si>
  <si>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</si>
  <si>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</si>
  <si>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</si>
  <si>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</si>
  <si>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</si>
  <si>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</si>
  <si>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</si>
  <si>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</si>
  <si>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</si>
  <si>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</si>
  <si>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</si>
  <si>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</si>
  <si>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</si>
  <si>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</si>
  <si>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</si>
  <si>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</si>
  <si>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</si>
  <si>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</si>
  <si>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</si>
  <si>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</si>
  <si>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</si>
  <si>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</si>
  <si>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</si>
  <si>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</si>
  <si>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</si>
  <si>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</si>
  <si>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</si>
  <si>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</si>
  <si>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</si>
  <si>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</si>
  <si>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</si>
  <si>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</si>
  <si>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</si>
  <si>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</si>
  <si>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</si>
  <si>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</si>
  <si>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</si>
  <si>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</si>
  <si>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</si>
  <si>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</si>
  <si>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</si>
  <si>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</si>
  <si>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</si>
  <si>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</si>
  <si>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</si>
  <si>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</si>
  <si>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</si>
  <si>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</si>
  <si>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</si>
  <si>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</si>
  <si>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</si>
  <si>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</si>
  <si>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</si>
  <si>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</si>
  <si>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</si>
  <si>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</si>
  <si>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</si>
  <si>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</si>
  <si>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</si>
  <si>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</si>
  <si>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</si>
  <si>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</si>
  <si>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</si>
  <si>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</si>
  <si>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</si>
  <si>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</si>
  <si>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</si>
  <si>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</si>
  <si>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</si>
  <si>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</si>
  <si>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</si>
  <si>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</si>
  <si>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</si>
  <si>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</si>
  <si>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</si>
  <si>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</si>
  <si>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</si>
  <si>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</si>
  <si>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</si>
  <si>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</si>
  <si>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</si>
  <si>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</si>
  <si>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</si>
  <si>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</si>
  <si>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</si>
  <si>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</si>
  <si>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</si>
  <si>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</si>
  <si>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</si>
  <si>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</si>
  <si>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</si>
  <si>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</si>
  <si>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</si>
  <si>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</si>
  <si>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</si>
  <si>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</si>
  <si>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</si>
  <si>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</si>
  <si>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</si>
  <si>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</si>
  <si>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</si>
  <si>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</si>
  <si>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</si>
  <si>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</si>
  <si>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</si>
  <si>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</si>
  <si>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</si>
  <si>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</si>
  <si>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</si>
  <si>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</si>
  <si>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</si>
  <si>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</si>
  <si>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</si>
  <si>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</si>
  <si>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</si>
  <si>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</si>
  <si>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</si>
  <si>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</si>
  <si>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</si>
  <si>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</si>
  <si>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</si>
  <si>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</si>
  <si>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</si>
  <si>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</si>
  <si>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</si>
  <si>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</si>
  <si>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</si>
  <si>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</si>
  <si>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</si>
  <si>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</si>
  <si>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</si>
  <si>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</si>
  <si>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</si>
  <si>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</si>
  <si>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</si>
  <si>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</si>
  <si>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</si>
  <si>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</si>
  <si>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</si>
  <si>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</si>
  <si>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</si>
  <si>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</si>
  <si>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</si>
  <si>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</si>
  <si>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</si>
  <si>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</si>
  <si>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</si>
  <si>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</si>
  <si>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</si>
  <si>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</si>
  <si>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</si>
  <si>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</si>
  <si>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</si>
  <si>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</si>
  <si>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</si>
  <si>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</si>
  <si>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</si>
  <si>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</si>
  <si>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</si>
  <si>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</si>
  <si>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</si>
  <si>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</si>
  <si>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</si>
  <si>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</si>
  <si>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</si>
  <si>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</si>
  <si>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</si>
  <si>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</si>
  <si>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</si>
  <si>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</si>
  <si>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</si>
  <si>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</si>
  <si>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</si>
  <si>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</si>
  <si>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</si>
  <si>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</si>
  <si>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</si>
  <si>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</si>
  <si>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</si>
  <si>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</si>
  <si>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</si>
  <si>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</si>
  <si>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</si>
  <si>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</si>
  <si>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</si>
  <si>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</si>
  <si>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</si>
  <si>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</si>
  <si>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</si>
  <si>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</si>
  <si>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</si>
  <si>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</si>
  <si>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</si>
  <si>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</si>
  <si>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</si>
  <si>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</si>
  <si>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</si>
  <si>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</si>
  <si>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</si>
  <si>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</si>
  <si>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</si>
  <si>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</si>
  <si>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</si>
  <si>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</si>
  <si>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</si>
  <si>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</si>
  <si>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</si>
  <si>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</si>
  <si>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</si>
  <si>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</si>
  <si>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</si>
  <si>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</si>
  <si>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</si>
  <si>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</si>
  <si>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</si>
  <si>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</si>
  <si>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</si>
  <si>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</si>
  <si>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</si>
  <si>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</si>
  <si>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</si>
  <si>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</si>
  <si>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</si>
  <si>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</si>
  <si>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</si>
  <si>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</si>
  <si>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</si>
  <si>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</si>
  <si>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</si>
  <si>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</si>
  <si>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</si>
  <si>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</si>
  <si>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</si>
  <si>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</si>
  <si>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</si>
  <si>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</si>
  <si>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</si>
  <si>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</si>
  <si>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</si>
  <si>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</si>
  <si>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</si>
  <si>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</si>
  <si>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</si>
  <si>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</si>
  <si>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</si>
  <si>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</si>
  <si>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</si>
  <si>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</si>
  <si>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</si>
  <si>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</si>
  <si>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</si>
  <si>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</si>
  <si>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</si>
  <si>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</si>
  <si>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</si>
  <si>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</si>
  <si>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</si>
  <si>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</si>
  <si>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</si>
  <si>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</si>
  <si>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</si>
  <si>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</si>
  <si>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</si>
  <si>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</si>
  <si>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</si>
  <si>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</si>
  <si>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</si>
  <si>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</si>
  <si>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</si>
  <si>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</si>
  <si>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</si>
  <si>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</si>
  <si>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</si>
  <si>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</si>
  <si>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</si>
  <si>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</si>
  <si>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</si>
  <si>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</si>
  <si>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</si>
  <si>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</si>
  <si>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</si>
  <si>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</si>
  <si>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</si>
  <si>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</si>
  <si>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</si>
  <si>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</si>
  <si>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</si>
  <si>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</si>
  <si>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</si>
  <si>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</si>
  <si>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</si>
  <si>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</si>
  <si>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</si>
  <si>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</si>
  <si>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</si>
  <si>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</si>
  <si>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</si>
  <si>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</si>
  <si>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</si>
  <si>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</si>
  <si>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</si>
  <si>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</si>
  <si>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</si>
  <si>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</si>
  <si>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</si>
  <si>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</si>
  <si>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</si>
  <si>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</si>
  <si>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</si>
  <si>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</si>
  <si>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</si>
  <si>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</si>
  <si>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</si>
  <si>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</si>
  <si>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</si>
  <si>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</si>
  <si>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</si>
  <si>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</si>
  <si>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</si>
  <si>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</si>
  <si>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</si>
  <si>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</si>
  <si>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</si>
  <si>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</si>
  <si>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</si>
  <si>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</si>
  <si>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</si>
  <si>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</si>
  <si>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</si>
  <si>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</si>
  <si>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</si>
  <si>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</si>
  <si>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</si>
  <si>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</si>
  <si>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</si>
  <si>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</si>
  <si>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</si>
  <si>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</si>
  <si>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</si>
  <si>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</si>
  <si>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</si>
  <si>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</si>
  <si>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</si>
  <si>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</si>
  <si>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</si>
  <si>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</si>
  <si>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</si>
  <si>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</si>
  <si>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</si>
  <si>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</si>
  <si>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</si>
  <si>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</si>
  <si>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</si>
  <si>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</si>
  <si>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</si>
  <si>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</si>
  <si>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</si>
  <si>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</si>
  <si>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</si>
  <si>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</si>
  <si>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</si>
  <si>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</si>
  <si>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</si>
  <si>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</si>
  <si>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</si>
  <si>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</si>
  <si>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</si>
  <si>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</si>
  <si>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</si>
  <si>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</si>
  <si>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</si>
  <si>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</si>
  <si>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</si>
  <si>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</si>
  <si>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</si>
  <si>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</si>
  <si>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</si>
  <si>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</si>
  <si>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</si>
  <si>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</si>
  <si>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</si>
  <si>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</si>
  <si>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</si>
  <si>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</si>
  <si>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</si>
  <si>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</si>
  <si>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</si>
  <si>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</si>
  <si>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</si>
  <si>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</si>
  <si>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</si>
  <si>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</si>
  <si>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</si>
  <si>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</si>
  <si>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</si>
  <si>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</si>
  <si>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</si>
  <si>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</si>
  <si>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</si>
  <si>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</si>
  <si>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</si>
  <si>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</si>
  <si>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</si>
  <si>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</si>
  <si>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</si>
  <si>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</si>
  <si>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</si>
  <si>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</si>
  <si>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</si>
  <si>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</si>
  <si>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</si>
  <si>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</si>
  <si>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</si>
  <si>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</si>
  <si>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</si>
  <si>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</si>
  <si>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</si>
  <si>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</si>
  <si>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</si>
  <si>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</si>
  <si>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</si>
  <si>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</si>
  <si>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</si>
  <si>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</si>
  <si>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</si>
  <si>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</si>
  <si>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</si>
  <si>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</si>
  <si>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</si>
  <si>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</si>
  <si>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</si>
  <si>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</si>
  <si>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</si>
  <si>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</si>
  <si>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</si>
  <si>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</si>
  <si>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</si>
  <si>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</si>
  <si>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</si>
  <si>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</si>
  <si>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</si>
  <si>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</si>
  <si>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</si>
  <si>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</si>
  <si>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</si>
  <si>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</si>
  <si>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</si>
  <si>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</si>
  <si>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</si>
  <si>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</si>
  <si>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</si>
  <si>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</si>
  <si>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</si>
  <si>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</si>
  <si>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</si>
  <si>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</si>
  <si>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</si>
  <si>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</si>
  <si>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</si>
  <si>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</si>
  <si>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</si>
  <si>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</si>
  <si>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</si>
  <si>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</si>
  <si>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</si>
  <si>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</si>
  <si>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</si>
  <si>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</si>
  <si>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</si>
  <si>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</si>
  <si>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</si>
  <si>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</si>
  <si>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</si>
  <si>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</si>
  <si>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</si>
  <si>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</si>
  <si>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</si>
  <si>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</si>
  <si>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</si>
  <si>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</si>
  <si>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</si>
  <si>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</si>
  <si>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</si>
  <si>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</si>
  <si>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</si>
  <si>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</si>
  <si>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</si>
  <si>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</si>
  <si>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</si>
  <si>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</si>
  <si>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</si>
  <si>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</si>
  <si>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</si>
  <si>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</si>
  <si>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</si>
  <si>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</si>
  <si>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</si>
  <si>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</si>
  <si>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</si>
  <si>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</si>
  <si>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</si>
  <si>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</si>
  <si>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</si>
  <si>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</si>
  <si>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</si>
  <si>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</si>
  <si>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</si>
  <si>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</si>
  <si>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</si>
  <si>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</si>
  <si>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</si>
  <si>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</si>
  <si>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</si>
  <si>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</si>
  <si>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</si>
  <si>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</si>
  <si>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</si>
  <si>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</si>
  <si>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</si>
  <si>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</si>
  <si>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</si>
  <si>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</si>
  <si>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</si>
  <si>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</si>
  <si>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</si>
  <si>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</si>
  <si>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</si>
  <si>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</si>
  <si>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</si>
  <si>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</si>
  <si>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</si>
  <si>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</si>
  <si>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</si>
  <si>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</si>
  <si>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</si>
  <si>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</si>
  <si>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</si>
  <si>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</si>
  <si>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</si>
  <si>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</si>
  <si>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</si>
  <si>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</si>
  <si>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</si>
  <si>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</si>
  <si>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</si>
  <si>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</si>
  <si>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</si>
  <si>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</si>
  <si>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</si>
  <si>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</si>
  <si>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</si>
  <si>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</si>
  <si>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</si>
  <si>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</si>
  <si>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</si>
  <si>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</si>
  <si>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</si>
  <si>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</si>
  <si>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</si>
  <si>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</si>
  <si>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</si>
  <si>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</si>
  <si>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</si>
  <si>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</si>
  <si>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</si>
  <si>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</si>
  <si>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</si>
  <si>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</si>
  <si>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</si>
  <si>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</si>
  <si>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</si>
  <si>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</si>
  <si>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</si>
  <si>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</si>
  <si>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</si>
  <si>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</si>
  <si>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</si>
  <si>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</si>
  <si>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</si>
  <si>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</si>
  <si>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</si>
  <si>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</si>
  <si>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</si>
  <si>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</si>
  <si>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</si>
  <si>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</si>
  <si>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</si>
  <si>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</si>
  <si>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</si>
  <si>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</si>
  <si>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</si>
  <si>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</si>
  <si>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</si>
  <si>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</si>
  <si>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</si>
  <si>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</si>
  <si>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</si>
  <si>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</si>
  <si>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</si>
  <si>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</si>
  <si>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</si>
  <si>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</si>
  <si>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</si>
  <si>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</si>
  <si>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</si>
  <si>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</si>
  <si>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</si>
  <si>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</si>
  <si>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</si>
  <si>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</si>
  <si>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</si>
  <si>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</si>
  <si>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</si>
  <si>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</si>
  <si>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</si>
  <si>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</si>
  <si>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</si>
  <si>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</si>
  <si>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</si>
  <si>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</si>
  <si>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</si>
  <si>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</si>
  <si>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</si>
  <si>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</si>
  <si>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</si>
  <si>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</si>
  <si>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</si>
  <si>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</si>
  <si>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</si>
  <si>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</si>
  <si>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</si>
  <si>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</si>
  <si>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</si>
  <si>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</si>
  <si>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</si>
  <si>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</si>
  <si>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</si>
  <si>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</si>
  <si>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</si>
  <si>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</si>
  <si>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</si>
  <si>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</si>
  <si>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</si>
  <si>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</si>
  <si>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</si>
  <si>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</si>
  <si>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</si>
  <si>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</si>
  <si>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</si>
  <si>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</si>
  <si>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</si>
  <si>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</si>
  <si>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</si>
  <si>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</si>
  <si>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</si>
  <si>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</si>
  <si>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</si>
  <si>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</si>
  <si>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</si>
  <si>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</si>
  <si>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</si>
  <si>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</si>
  <si>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</si>
  <si>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</si>
  <si>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</si>
  <si>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</si>
  <si>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</si>
  <si>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</si>
  <si>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</si>
  <si>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</si>
  <si>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</si>
  <si>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</si>
  <si>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</si>
  <si>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</si>
  <si>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</si>
  <si>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</si>
  <si>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</si>
  <si>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</si>
  <si>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</si>
  <si>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</si>
  <si>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</si>
  <si>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</si>
  <si>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</si>
  <si>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</si>
  <si>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</si>
  <si>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</si>
  <si>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</si>
  <si>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</si>
  <si>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</si>
  <si>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</si>
  <si>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</si>
  <si>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</si>
  <si>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</si>
  <si>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</si>
  <si>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</si>
  <si>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</si>
  <si>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</si>
  <si>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</si>
  <si>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</si>
  <si>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</si>
  <si>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</si>
  <si>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</si>
  <si>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</si>
  <si>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</si>
  <si>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</si>
  <si>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</si>
  <si>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</si>
  <si>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</si>
  <si>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</si>
  <si>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</si>
  <si>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</si>
  <si>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</si>
  <si>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</si>
  <si>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</si>
  <si>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</si>
  <si>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</si>
  <si>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</si>
  <si>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</si>
  <si>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</si>
  <si>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</si>
  <si>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</si>
  <si>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</si>
  <si>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</si>
  <si>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</si>
  <si>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</si>
  <si>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</si>
  <si>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</si>
  <si>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</si>
  <si>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</si>
  <si>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</si>
  <si>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</si>
  <si>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</si>
  <si>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</si>
  <si>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</si>
  <si>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</si>
  <si>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</si>
  <si>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</si>
  <si>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</si>
  <si>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</si>
  <si>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</si>
  <si>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</si>
  <si>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</si>
  <si>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</si>
  <si>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</si>
  <si>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</si>
  <si>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</si>
  <si>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</si>
  <si>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</si>
  <si>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</si>
  <si>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</si>
  <si>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</si>
  <si>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</si>
  <si>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</si>
  <si>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</si>
  <si>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</si>
  <si>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</si>
  <si>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</si>
  <si>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</si>
  <si>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</si>
  <si>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</si>
  <si>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</si>
  <si>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</si>
  <si>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</si>
  <si>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</si>
  <si>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</si>
  <si>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</si>
  <si>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</si>
  <si>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</si>
  <si>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</si>
  <si>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</si>
  <si>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</si>
  <si>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</si>
  <si>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</si>
  <si>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</si>
  <si>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</si>
  <si>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</si>
  <si>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</si>
  <si>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</si>
  <si>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</si>
  <si>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</si>
  <si>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</si>
  <si>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</si>
  <si>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</si>
  <si>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</si>
  <si>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</si>
  <si>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</si>
  <si>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</si>
  <si>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</si>
  <si>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</si>
  <si>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</si>
  <si>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</si>
  <si>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</si>
  <si>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</si>
  <si>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</si>
  <si>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</si>
  <si>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</si>
  <si>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</si>
  <si>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</si>
  <si>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</si>
  <si>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</si>
  <si>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</si>
  <si>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</si>
  <si>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</si>
  <si>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</si>
  <si>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</si>
  <si>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</si>
  <si>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</si>
  <si>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</si>
  <si>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</si>
  <si>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</si>
  <si>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</si>
  <si>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</si>
  <si>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</si>
  <si>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</si>
  <si>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</si>
  <si>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</si>
  <si>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</si>
  <si>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</si>
  <si>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</si>
  <si>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</si>
  <si>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</si>
  <si>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</si>
  <si>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</si>
  <si>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</si>
  <si>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</si>
  <si>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</si>
  <si>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</si>
  <si>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</si>
  <si>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</si>
  <si>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</si>
  <si>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</si>
  <si>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</si>
  <si>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</si>
  <si>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</si>
  <si>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</si>
  <si>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</si>
  <si>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</si>
  <si>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</si>
  <si>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</si>
  <si>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</si>
  <si>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</si>
  <si>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</si>
  <si>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</si>
  <si>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</si>
  <si>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</si>
  <si>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</si>
  <si>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</si>
  <si>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</si>
  <si>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</si>
  <si>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</si>
  <si>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</si>
  <si>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</si>
  <si>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</si>
  <si>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</si>
  <si>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</si>
  <si>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</si>
  <si>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</si>
  <si>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</si>
  <si>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</si>
  <si>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</si>
  <si>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</si>
  <si>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</si>
  <si>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</si>
  <si>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</si>
  <si>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</si>
  <si>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</si>
  <si>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</si>
  <si>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</si>
  <si>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</si>
  <si>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</si>
  <si>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</si>
  <si>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</si>
  <si>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</si>
  <si>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</si>
  <si>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</si>
  <si>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</si>
  <si>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</si>
  <si>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</si>
  <si>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</si>
  <si>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</si>
  <si>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</si>
  <si>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</si>
  <si>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</si>
  <si>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</si>
  <si>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</si>
  <si>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</si>
  <si>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</si>
  <si>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</si>
  <si>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</si>
  <si>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</si>
  <si>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</si>
  <si>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</si>
  <si>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</si>
  <si>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</si>
  <si>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</si>
  <si>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</si>
  <si>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</si>
  <si>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</si>
  <si>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</si>
  <si>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</si>
  <si>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</si>
  <si>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</si>
  <si>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</si>
  <si>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</si>
  <si>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</si>
  <si>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</si>
  <si>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</si>
  <si>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</si>
  <si>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</si>
  <si>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</si>
  <si>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</si>
  <si>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</si>
  <si>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</si>
  <si>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</si>
  <si>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</si>
  <si>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</si>
  <si>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</si>
  <si>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</si>
  <si>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</si>
  <si>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</si>
  <si>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</si>
  <si>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</si>
  <si>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</si>
  <si>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</si>
  <si>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</si>
  <si>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</si>
  <si>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</si>
  <si>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</si>
  <si>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</si>
  <si>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</si>
  <si>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</si>
  <si>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</si>
  <si>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</si>
  <si>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</si>
  <si>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</si>
  <si>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</si>
  <si>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</si>
  <si>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</si>
  <si>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</si>
  <si>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</si>
  <si>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</si>
  <si>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</si>
  <si>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</si>
  <si>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</si>
  <si>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</si>
  <si>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</si>
  <si>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</si>
  <si>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</si>
  <si>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</si>
  <si>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</si>
  <si>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</si>
  <si>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</si>
  <si>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</si>
  <si>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</si>
  <si>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</si>
  <si>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</si>
  <si>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</si>
  <si>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</si>
  <si>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</si>
  <si>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</si>
  <si>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</si>
  <si>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</si>
  <si>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</si>
  <si>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</si>
  <si>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</si>
  <si>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</si>
  <si>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</si>
  <si>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</si>
  <si>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</si>
  <si>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</si>
  <si>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</si>
  <si>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</si>
  <si>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</si>
  <si>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</si>
  <si>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</si>
  <si>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</si>
  <si>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</si>
  <si>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</si>
  <si>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</si>
  <si>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</si>
  <si>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</si>
  <si>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</si>
  <si>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</si>
  <si>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</si>
  <si>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</si>
  <si>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</si>
  <si>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</si>
  <si>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</si>
  <si>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</si>
  <si>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</si>
  <si>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</si>
  <si>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</si>
  <si>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</si>
  <si>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</si>
  <si>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</si>
  <si>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</si>
  <si>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</si>
  <si>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</si>
  <si>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</si>
  <si>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</si>
  <si>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</si>
  <si>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</si>
  <si>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</si>
  <si>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</si>
  <si>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</si>
  <si>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</si>
  <si>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</si>
  <si>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</si>
  <si>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</si>
  <si>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</si>
  <si>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</si>
  <si>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</si>
  <si>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</si>
  <si>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</si>
  <si>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</si>
  <si>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</si>
  <si>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</si>
  <si>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</si>
  <si>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</si>
  <si>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</si>
  <si>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</si>
  <si>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</si>
  <si>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</si>
  <si>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</si>
  <si>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</si>
  <si>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</si>
  <si>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</si>
  <si>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</si>
  <si>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</si>
  <si>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</si>
  <si>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</si>
  <si>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</si>
  <si>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</si>
  <si>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</si>
  <si>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</si>
  <si>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</si>
  <si>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</si>
  <si>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</si>
  <si>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</si>
  <si>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</si>
  <si>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</si>
  <si>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</si>
  <si>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</si>
  <si>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</si>
  <si>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</si>
  <si>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</si>
  <si>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</si>
  <si>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</si>
  <si>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</si>
  <si>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</si>
  <si>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</si>
  <si>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</si>
  <si>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</si>
  <si>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</si>
  <si>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</si>
  <si>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</si>
  <si>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</si>
  <si>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</si>
  <si>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</si>
  <si>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</si>
  <si>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</si>
  <si>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</si>
  <si>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</si>
  <si>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</si>
  <si>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</si>
  <si>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</si>
  <si>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</si>
  <si>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</si>
  <si>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</si>
  <si>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</si>
  <si>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</si>
  <si>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</si>
  <si>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</si>
  <si>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</si>
  <si>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</si>
  <si>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</si>
  <si>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</si>
  <si>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</si>
  <si>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</si>
  <si>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</si>
  <si>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</si>
  <si>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</si>
  <si>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</si>
  <si>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</si>
  <si>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</si>
  <si>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</si>
  <si>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</si>
  <si>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</si>
  <si>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</si>
  <si>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</si>
  <si>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</si>
  <si>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</si>
  <si>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</si>
  <si>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</si>
  <si>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</si>
  <si>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</si>
  <si>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</si>
  <si>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</si>
  <si>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</si>
  <si>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</si>
  <si>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</si>
  <si>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</si>
  <si>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</si>
  <si>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</si>
  <si>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</si>
  <si>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</si>
  <si>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</si>
  <si>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</si>
  <si>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</si>
  <si>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</si>
  <si>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</si>
  <si>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</si>
  <si>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</si>
  <si>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</si>
  <si>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</si>
  <si>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</si>
  <si>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</si>
  <si>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</si>
  <si>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</si>
  <si>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</si>
  <si>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</si>
  <si>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</si>
  <si>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</si>
  <si>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</si>
  <si>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</si>
  <si>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</si>
  <si>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</si>
  <si>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</si>
  <si>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</si>
  <si>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</si>
  <si>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</si>
  <si>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</si>
  <si>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</si>
  <si>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</si>
  <si>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</si>
  <si>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</si>
  <si>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</si>
  <si>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</si>
  <si>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</si>
  <si>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</si>
  <si>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</si>
  <si>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</si>
  <si>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</si>
  <si>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</si>
  <si>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</si>
  <si>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</si>
  <si>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</si>
  <si>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</si>
  <si>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</si>
  <si>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</si>
  <si>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</si>
  <si>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</si>
  <si>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</si>
  <si>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</si>
  <si>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</si>
  <si>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</si>
  <si>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</si>
  <si>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</si>
  <si>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</si>
  <si>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</si>
  <si>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</si>
  <si>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</si>
  <si>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</si>
  <si>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</si>
  <si>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</si>
  <si>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</si>
  <si>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</si>
  <si>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</si>
  <si>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</si>
  <si>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</si>
  <si>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</si>
  <si>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</si>
  <si>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</si>
  <si>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</si>
  <si>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</si>
  <si>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</si>
  <si>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</si>
  <si>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</si>
  <si>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</si>
  <si>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</si>
  <si>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</si>
  <si>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</si>
  <si>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</si>
  <si>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</si>
  <si>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</si>
  <si>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</si>
  <si>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</si>
  <si>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</si>
  <si>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</si>
  <si>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</si>
  <si>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</si>
  <si>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</si>
  <si>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</si>
  <si>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</si>
  <si>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</si>
  <si>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</si>
  <si>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</si>
  <si>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</si>
  <si>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</si>
  <si>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</si>
  <si>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</si>
  <si>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</si>
  <si>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</si>
  <si>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</si>
  <si>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</si>
  <si>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</si>
  <si>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</si>
  <si>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</si>
  <si>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</si>
  <si>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</si>
  <si>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</si>
  <si>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</si>
  <si>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</si>
  <si>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</si>
  <si>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</si>
  <si>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</si>
  <si>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</si>
  <si>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</si>
  <si>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</si>
  <si>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</si>
  <si>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</si>
  <si>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</si>
  <si>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</si>
  <si>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</si>
  <si>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</si>
  <si>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</si>
  <si>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</si>
  <si>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</si>
  <si>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</si>
  <si>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</si>
  <si>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</si>
  <si>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</si>
  <si>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</si>
  <si>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</si>
  <si>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</si>
  <si>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</si>
  <si>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</si>
  <si>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</si>
  <si>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</si>
  <si>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</si>
  <si>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</si>
  <si>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</si>
  <si>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</si>
  <si>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</si>
  <si>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</si>
  <si>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</si>
  <si>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</si>
  <si>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</si>
  <si>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</si>
  <si>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</si>
  <si>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</si>
  <si>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</si>
  <si>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</si>
  <si>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</si>
  <si>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</si>
  <si>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</si>
  <si>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</si>
  <si>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</si>
  <si>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</si>
  <si>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</si>
  <si>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</si>
  <si>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</si>
  <si>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</si>
  <si>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</si>
  <si>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</si>
  <si>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</si>
  <si>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</si>
  <si>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</si>
  <si>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</si>
  <si>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</si>
  <si>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</si>
  <si>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</si>
  <si>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</si>
  <si>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</si>
  <si>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</si>
  <si>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</si>
  <si>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</si>
  <si>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</si>
  <si>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</si>
  <si>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</si>
  <si>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</si>
  <si>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</si>
  <si>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</si>
  <si>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</si>
  <si>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</si>
  <si>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</si>
  <si>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</si>
  <si>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</si>
  <si>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</si>
  <si>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</si>
  <si>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</si>
  <si>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</si>
  <si>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</si>
  <si>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</si>
  <si>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</si>
  <si>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</si>
  <si>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</si>
  <si>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</si>
  <si>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</si>
  <si>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</si>
  <si>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</si>
  <si>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</si>
  <si>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</si>
  <si>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</si>
  <si>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</si>
  <si>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</si>
  <si>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</si>
  <si>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</si>
  <si>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</si>
  <si>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</si>
  <si>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</si>
  <si>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</si>
  <si>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</si>
  <si>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</si>
  <si>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</si>
  <si>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</si>
  <si>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</si>
  <si>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</si>
  <si>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</si>
  <si>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</si>
  <si>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</si>
  <si>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</si>
  <si>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</si>
  <si>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</si>
  <si>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</si>
  <si>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</si>
  <si>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</si>
  <si>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</si>
  <si>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</si>
  <si>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</si>
  <si>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</si>
  <si>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</si>
  <si>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</si>
  <si>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</si>
  <si>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</si>
  <si>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</si>
  <si>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</si>
  <si>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</si>
  <si>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</si>
  <si>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</si>
  <si>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</si>
  <si>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</si>
  <si>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</si>
  <si>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</si>
  <si>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</si>
  <si>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</si>
  <si>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</si>
  <si>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</si>
  <si>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</si>
  <si>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</si>
  <si>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</si>
  <si>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</si>
  <si>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</si>
  <si>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</si>
  <si>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</si>
  <si>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</si>
  <si>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</si>
  <si>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</si>
  <si>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</si>
  <si>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</si>
  <si>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</si>
  <si>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</si>
  <si>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</si>
  <si>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</si>
  <si>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</si>
  <si>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</si>
  <si>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</si>
  <si>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</si>
  <si>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</si>
  <si>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</si>
  <si>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</si>
  <si>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</si>
  <si>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</si>
  <si>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</si>
  <si>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</si>
  <si>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</si>
  <si>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</si>
  <si>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</si>
  <si>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</si>
  <si>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</si>
  <si>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</si>
  <si>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</si>
  <si>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</si>
  <si>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</si>
  <si>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</si>
  <si>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</si>
  <si>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</si>
  <si>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</si>
  <si>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</si>
  <si>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</si>
  <si>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</si>
  <si>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</si>
  <si>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</si>
  <si>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</si>
  <si>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</si>
  <si>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</si>
  <si>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</si>
  <si>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</si>
  <si>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</si>
  <si>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</si>
  <si>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</si>
  <si>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</si>
  <si>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</si>
  <si>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</si>
  <si>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</si>
  <si>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</si>
  <si>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</si>
  <si>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</si>
  <si>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</si>
  <si>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</si>
  <si>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</si>
  <si>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</si>
  <si>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</si>
  <si>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</si>
  <si>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</si>
  <si>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</si>
  <si>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</si>
  <si>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</si>
  <si>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</si>
  <si>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</si>
  <si>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</si>
  <si>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</si>
  <si>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</si>
  <si>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</si>
  <si>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</si>
  <si>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</si>
  <si>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</si>
  <si>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</si>
  <si>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</si>
  <si>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</si>
  <si>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</si>
  <si>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</si>
  <si>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</si>
  <si>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</si>
  <si>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</si>
  <si>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</si>
  <si>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</si>
  <si>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</si>
  <si>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</si>
  <si>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</si>
  <si>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</si>
  <si>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</si>
  <si>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</si>
  <si>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</si>
  <si>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</si>
  <si>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</si>
  <si>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</si>
  <si>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</si>
  <si>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</si>
  <si>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</si>
  <si>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</si>
  <si>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</si>
  <si>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</si>
  <si>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</si>
  <si>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</si>
  <si>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</si>
  <si>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</si>
  <si>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</si>
  <si>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</si>
  <si>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</si>
  <si>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</si>
  <si>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</si>
  <si>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</si>
  <si>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</si>
  <si>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</si>
  <si>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</si>
  <si>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</si>
  <si>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</si>
  <si>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</si>
  <si>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</si>
  <si>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</si>
  <si>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</si>
  <si>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</si>
  <si>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</si>
  <si>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</si>
  <si>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</si>
  <si>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</si>
  <si>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</si>
  <si>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</si>
  <si>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</si>
  <si>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</si>
  <si>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</si>
  <si>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</si>
  <si>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</si>
  <si>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</si>
  <si>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</si>
  <si>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</si>
  <si>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</si>
  <si>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</si>
  <si>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</si>
  <si>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</si>
  <si>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</si>
  <si>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</si>
  <si>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</si>
  <si>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</si>
  <si>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</si>
  <si>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</si>
  <si>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</si>
  <si>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</si>
  <si>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</si>
  <si>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</si>
  <si>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</si>
  <si>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</si>
  <si>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</si>
  <si>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</si>
  <si>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</si>
  <si>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</si>
  <si>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</si>
  <si>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</si>
  <si>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</si>
  <si>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</si>
  <si>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</si>
  <si>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</si>
  <si>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</si>
  <si>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</si>
  <si>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</si>
  <si>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</si>
  <si>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</si>
  <si>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</si>
  <si>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</si>
  <si>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</si>
  <si>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</si>
  <si>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</si>
  <si>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</si>
  <si>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</si>
  <si>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</si>
  <si>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</si>
  <si>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</si>
  <si>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</si>
  <si>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</si>
  <si>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</si>
  <si>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</si>
  <si>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</si>
  <si>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</si>
  <si>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</si>
  <si>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</si>
  <si>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</si>
  <si>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</si>
  <si>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</si>
  <si>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</si>
  <si>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</si>
  <si>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</si>
  <si>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</si>
  <si>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</si>
  <si>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</si>
  <si>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</si>
  <si>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</si>
  <si>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</si>
  <si>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</si>
  <si>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</si>
  <si>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</si>
  <si>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</si>
  <si>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</si>
  <si>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</si>
  <si>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</si>
  <si>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</si>
  <si>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</si>
  <si>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</si>
  <si>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</si>
  <si>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</si>
  <si>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</si>
  <si>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</si>
  <si>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</si>
  <si>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</si>
  <si>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</si>
  <si>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</si>
  <si>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</si>
  <si>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</si>
  <si>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</si>
  <si>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</si>
  <si>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</si>
  <si>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</si>
  <si>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</si>
  <si>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</si>
  <si>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</si>
  <si>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</si>
  <si>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</si>
  <si>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</si>
  <si>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</si>
  <si>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</si>
  <si>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</si>
  <si>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</si>
  <si>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</si>
  <si>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</si>
  <si>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</si>
  <si>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</si>
  <si>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</si>
  <si>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</si>
  <si>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</si>
  <si>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</si>
  <si>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</si>
  <si>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</si>
  <si>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</si>
  <si>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</si>
  <si>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</si>
  <si>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</si>
  <si>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</si>
  <si>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</si>
  <si>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</si>
  <si>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</si>
  <si>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</si>
  <si>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</si>
  <si>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</si>
  <si>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</si>
  <si>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</si>
  <si>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</si>
  <si>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</si>
  <si>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</si>
  <si>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</si>
  <si>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</si>
  <si>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</si>
  <si>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</si>
  <si>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</si>
  <si>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</si>
  <si>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</si>
  <si>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</si>
  <si>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</si>
  <si>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</si>
  <si>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</si>
  <si>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</si>
  <si>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</si>
  <si>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</si>
  <si>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</si>
  <si>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</si>
  <si>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</si>
  <si>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</si>
  <si>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</si>
  <si>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</si>
  <si>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</si>
  <si>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</si>
  <si>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</si>
  <si>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</si>
  <si>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</si>
  <si>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</si>
  <si>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</si>
  <si>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</si>
  <si>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</si>
  <si>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</si>
  <si>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</si>
  <si>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</si>
  <si>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</si>
  <si>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</si>
  <si>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</si>
  <si>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</si>
  <si>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</si>
  <si>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</si>
  <si>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</si>
  <si>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</si>
  <si>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</si>
  <si>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</si>
  <si>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</si>
  <si>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</si>
  <si>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</si>
  <si>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</si>
  <si>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</si>
  <si>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</si>
  <si>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</si>
  <si>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</si>
  <si>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</si>
  <si>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</si>
  <si>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</si>
  <si>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</si>
  <si>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</si>
  <si>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</si>
  <si>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</si>
  <si>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</si>
  <si>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</si>
  <si>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</si>
  <si>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</si>
  <si>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</si>
  <si>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</si>
  <si>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</si>
  <si>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</si>
  <si>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</si>
  <si>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</si>
  <si>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</si>
  <si>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</si>
  <si>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</si>
  <si>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</si>
  <si>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</si>
  <si>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</si>
  <si>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</si>
  <si>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</si>
  <si>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</si>
  <si>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</si>
  <si>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</si>
  <si>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</si>
  <si>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</si>
  <si>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</si>
  <si>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</si>
  <si>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</si>
  <si>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</si>
  <si>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</si>
  <si>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</si>
  <si>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</si>
  <si>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</si>
  <si>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</si>
  <si>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</si>
  <si>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</si>
  <si>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</si>
  <si>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</si>
  <si>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</si>
  <si>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</si>
  <si>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</si>
  <si>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</si>
  <si>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</si>
  <si>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</si>
  <si>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</si>
  <si>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</si>
  <si>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</si>
  <si>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</si>
  <si>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</si>
  <si>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</si>
  <si>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</si>
  <si>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</si>
  <si>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</si>
  <si>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</si>
  <si>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</si>
  <si>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</si>
  <si>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</si>
  <si>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</si>
  <si>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</si>
  <si>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</si>
  <si>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</si>
  <si>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</si>
  <si>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</si>
  <si>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</si>
  <si>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</si>
  <si>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</si>
  <si>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</si>
  <si>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</si>
  <si>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</si>
  <si>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</si>
  <si>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</si>
  <si>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</si>
  <si>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</si>
  <si>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</si>
  <si>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</si>
  <si>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</si>
  <si>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</si>
  <si>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</si>
  <si>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</si>
  <si>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</si>
  <si>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</si>
  <si>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</si>
  <si>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</si>
  <si>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</si>
  <si>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</si>
  <si>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</si>
  <si>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</si>
  <si>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</si>
  <si>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</si>
  <si>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</si>
  <si>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</si>
  <si>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</si>
  <si>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</si>
  <si>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</si>
  <si>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</si>
  <si>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</si>
  <si>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</si>
  <si>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</si>
  <si>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</si>
  <si>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</si>
  <si>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</si>
  <si>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</si>
  <si>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</si>
  <si>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</si>
  <si>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</si>
  <si>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</si>
  <si>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</si>
  <si>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</si>
  <si>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</si>
  <si>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</si>
  <si>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</si>
  <si>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</si>
  <si>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</si>
  <si>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</si>
  <si>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</si>
  <si>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</si>
  <si>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</si>
  <si>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</si>
  <si>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</si>
  <si>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</si>
  <si>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</si>
  <si>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</si>
  <si>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</si>
  <si>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</si>
  <si>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</si>
  <si>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</si>
  <si>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</si>
  <si>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</si>
  <si>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</si>
  <si>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</si>
  <si>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</si>
  <si>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</si>
  <si>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</si>
  <si>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</si>
  <si>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</si>
  <si>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</si>
  <si>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</si>
  <si>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</si>
  <si>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</si>
  <si>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</si>
  <si>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</si>
  <si>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</si>
  <si>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</si>
  <si>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</si>
  <si>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</si>
  <si>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</si>
  <si>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</si>
  <si>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</si>
  <si>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</si>
  <si>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</si>
  <si>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</si>
  <si>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</si>
  <si>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</si>
  <si>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</si>
  <si>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</si>
  <si>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</si>
  <si>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</si>
  <si>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</si>
  <si>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</si>
  <si>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</si>
  <si>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</si>
  <si>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</si>
  <si>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</si>
  <si>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</si>
  <si>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</si>
  <si>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</si>
  <si>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</si>
  <si>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</si>
  <si>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</si>
  <si>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</si>
  <si>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</si>
  <si>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</si>
  <si>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</si>
  <si>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</si>
  <si>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</si>
  <si>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</si>
  <si>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</si>
  <si>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</si>
  <si>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</si>
  <si>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</si>
  <si>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</si>
  <si>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</si>
  <si>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</si>
  <si>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</si>
  <si>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</si>
  <si>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</si>
  <si>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</si>
  <si>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</si>
  <si>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</si>
  <si>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</si>
  <si>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</si>
  <si>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</si>
  <si>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</si>
  <si>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</si>
  <si>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</si>
  <si>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</si>
  <si>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</si>
  <si>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</si>
  <si>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</si>
  <si>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</si>
  <si>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</si>
  <si>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</si>
  <si>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</si>
  <si>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</si>
  <si>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</si>
  <si>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</si>
  <si>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</si>
  <si>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</si>
  <si>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</si>
  <si>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</si>
  <si>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</si>
  <si>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</si>
  <si>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</si>
  <si>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</si>
  <si>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</si>
  <si>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</si>
  <si>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</si>
  <si>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</si>
  <si>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</si>
  <si>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</si>
  <si>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</si>
  <si>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</si>
  <si>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</si>
  <si>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</si>
  <si>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</si>
  <si>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</si>
  <si>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</si>
  <si>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</si>
  <si>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</si>
  <si>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</si>
  <si>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</si>
  <si>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</si>
  <si>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</si>
  <si>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</si>
  <si>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</si>
  <si>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</si>
  <si>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</si>
  <si>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</si>
  <si>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</si>
  <si>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</si>
  <si>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</si>
  <si>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</si>
  <si>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</si>
  <si>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</si>
  <si>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</si>
  <si>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</si>
  <si>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</si>
  <si>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</si>
  <si>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</si>
  <si>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</si>
  <si>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</si>
  <si>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</si>
  <si>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</si>
  <si>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</si>
  <si>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</si>
  <si>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</si>
  <si>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</si>
  <si>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</si>
  <si>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</si>
  <si>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</si>
  <si>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</si>
  <si>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</si>
  <si>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</si>
  <si>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</si>
  <si>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</si>
  <si>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</si>
  <si>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</si>
  <si>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</si>
  <si>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</si>
  <si>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</si>
  <si>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</si>
  <si>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</si>
  <si>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</si>
  <si>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</si>
  <si>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</si>
  <si>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</si>
  <si>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</si>
  <si>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</si>
  <si>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</si>
  <si>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</si>
  <si>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</si>
  <si>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</si>
  <si>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</si>
  <si>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</si>
  <si>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</si>
  <si>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</si>
  <si>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</si>
  <si>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</si>
  <si>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</si>
  <si>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</si>
  <si>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</si>
  <si>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</si>
  <si>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</si>
  <si>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</si>
  <si>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</si>
  <si>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</si>
  <si>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</si>
  <si>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</si>
  <si>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</si>
  <si>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</si>
  <si>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</si>
  <si>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</si>
  <si>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</si>
  <si>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</si>
  <si>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</si>
  <si>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</si>
  <si>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</si>
  <si>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</si>
  <si>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</si>
  <si>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</si>
  <si>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</si>
  <si>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</si>
  <si>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</si>
  <si>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</si>
  <si>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</si>
  <si>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</si>
  <si>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</si>
  <si>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</si>
  <si>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</si>
  <si>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</si>
  <si>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</si>
  <si>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</si>
  <si>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</si>
  <si>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</si>
  <si>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</si>
  <si>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</si>
  <si>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</si>
  <si>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</si>
  <si>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</si>
  <si>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</si>
  <si>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</si>
  <si>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</si>
  <si>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</si>
  <si>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</si>
  <si>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</si>
  <si>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</si>
  <si>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</si>
  <si>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</si>
  <si>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</si>
  <si>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</si>
  <si>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</si>
  <si>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</si>
  <si>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</si>
  <si>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</si>
  <si>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</si>
  <si>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</si>
  <si>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</si>
  <si>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</si>
  <si>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</si>
  <si>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</si>
  <si>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</si>
  <si>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</si>
  <si>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</si>
  <si>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</si>
  <si>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</si>
  <si>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</si>
  <si>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</si>
  <si>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</si>
  <si>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</si>
  <si>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</si>
  <si>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</si>
  <si>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</si>
  <si>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</si>
  <si>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</si>
  <si>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</si>
  <si>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</si>
  <si>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</si>
  <si>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</si>
  <si>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</si>
  <si>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</si>
  <si>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</si>
  <si>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</si>
  <si>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</si>
  <si>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</si>
  <si>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</si>
  <si>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</si>
  <si>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</si>
  <si>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</si>
  <si>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</si>
  <si>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</si>
  <si>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</si>
  <si>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</si>
  <si>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</si>
  <si>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</si>
  <si>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</si>
  <si>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</si>
  <si>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</si>
  <si>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</si>
  <si>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</si>
  <si>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</si>
  <si>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</si>
  <si>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</si>
  <si>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</si>
  <si>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</si>
  <si>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</si>
  <si>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</si>
  <si>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</si>
  <si>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</si>
  <si>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</si>
  <si>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</si>
  <si>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</si>
  <si>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</si>
  <si>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</si>
  <si>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</si>
  <si>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</si>
  <si>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</si>
  <si>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</si>
  <si>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</si>
  <si>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</si>
  <si>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</si>
  <si>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</si>
  <si>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</si>
  <si>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</si>
  <si>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</si>
  <si>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</si>
  <si>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</si>
  <si>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</si>
  <si>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</si>
  <si>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</si>
  <si>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</si>
  <si>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</si>
  <si>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</si>
  <si>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</si>
  <si>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</si>
  <si>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</si>
  <si>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</si>
  <si>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</si>
  <si>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</si>
  <si>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</si>
  <si>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</si>
  <si>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</si>
  <si>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</si>
  <si>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</si>
  <si>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</si>
  <si>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</si>
  <si>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</si>
  <si>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</si>
  <si>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</si>
  <si>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</si>
  <si>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</si>
  <si>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</si>
  <si>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</si>
  <si>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</si>
  <si>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</si>
  <si>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</si>
  <si>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</si>
  <si>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</si>
  <si>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</si>
  <si>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</si>
  <si>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</si>
  <si>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</si>
  <si>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</si>
  <si>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</si>
  <si>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</si>
  <si>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</si>
  <si>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</si>
  <si>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</si>
  <si>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</si>
  <si>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</si>
  <si>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</si>
  <si>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</si>
  <si>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</si>
  <si>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</si>
  <si>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</si>
  <si>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</si>
  <si>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</si>
  <si>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</si>
  <si>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</si>
  <si>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</si>
  <si>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</si>
  <si>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</si>
  <si>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</si>
  <si>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</si>
  <si>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</si>
  <si>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</si>
  <si>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</si>
  <si>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</si>
  <si>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</si>
  <si>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</si>
  <si>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</si>
  <si>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</si>
  <si>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</si>
  <si>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</si>
  <si>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</si>
  <si>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</si>
  <si>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</si>
  <si>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</si>
  <si>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</si>
  <si>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</si>
  <si>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</si>
  <si>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</si>
  <si>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</si>
  <si>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</si>
  <si>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</si>
  <si>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</si>
  <si>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</si>
  <si>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</si>
  <si>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</si>
  <si>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</si>
  <si>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</si>
  <si>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</si>
  <si>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</si>
  <si>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</si>
  <si>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</si>
  <si>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</si>
  <si>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</si>
  <si>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</si>
  <si>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</si>
  <si>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</si>
  <si>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</si>
  <si>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</si>
  <si>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</si>
  <si>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</si>
  <si>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</si>
  <si>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</si>
  <si>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</si>
  <si>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</si>
  <si>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</si>
  <si>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</si>
  <si>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</si>
  <si>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</si>
  <si>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</si>
  <si>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</si>
  <si>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</si>
  <si>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</si>
  <si>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</si>
  <si>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</si>
  <si>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</si>
  <si>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</si>
  <si>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</si>
  <si>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</si>
  <si>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</si>
  <si>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</si>
  <si>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</si>
  <si>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</si>
  <si>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</si>
  <si>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</si>
  <si>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</si>
  <si>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</si>
  <si>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</si>
  <si>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</si>
  <si>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</si>
  <si>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</si>
  <si>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</si>
  <si>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</si>
  <si>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</si>
  <si>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</si>
  <si>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</si>
  <si>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</si>
  <si>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</si>
  <si>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</si>
  <si>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</si>
  <si>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</si>
  <si>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</si>
  <si>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</si>
  <si>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</si>
  <si>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</si>
  <si>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</si>
  <si>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</si>
  <si>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</si>
  <si>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</si>
  <si>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</si>
  <si>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</si>
  <si>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</si>
  <si>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</si>
  <si>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</si>
  <si>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</si>
  <si>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</si>
  <si>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</si>
  <si>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</si>
  <si>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</si>
  <si>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</si>
  <si>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</si>
  <si>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</si>
  <si>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</si>
  <si>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</si>
  <si>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</si>
  <si>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</si>
  <si>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</si>
  <si>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</si>
  <si>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</si>
  <si>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</si>
  <si>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</si>
  <si>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</si>
  <si>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</si>
  <si>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</si>
  <si>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</si>
  <si>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</si>
  <si>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</si>
  <si>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</si>
  <si>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</si>
  <si>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</si>
  <si>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</si>
  <si>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</si>
  <si>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</si>
  <si>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</si>
  <si>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</si>
  <si>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</si>
  <si>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</si>
  <si>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</si>
  <si>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</si>
  <si>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</si>
  <si>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</si>
  <si>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</si>
  <si>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</si>
  <si>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</si>
  <si>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</si>
  <si>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</si>
  <si>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</si>
  <si>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</si>
  <si>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</si>
  <si>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</si>
  <si>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</si>
  <si>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</si>
  <si>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</si>
  <si>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</si>
  <si>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</si>
  <si>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</si>
  <si>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</si>
  <si>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</si>
  <si>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</si>
  <si>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</si>
  <si>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</si>
  <si>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</si>
  <si>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</si>
  <si>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</si>
  <si>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</si>
  <si>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</si>
  <si>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</si>
  <si>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</si>
  <si>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</si>
  <si>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</si>
  <si>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</si>
  <si>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</si>
  <si>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</si>
  <si>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</si>
  <si>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</si>
  <si>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</si>
  <si>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</si>
  <si>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</si>
  <si>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</si>
  <si>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</si>
  <si>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</si>
  <si>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</si>
  <si>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</si>
  <si>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</si>
  <si>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</si>
  <si>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</si>
  <si>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</si>
  <si>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</si>
  <si>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</si>
  <si>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</si>
  <si>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</si>
  <si>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</si>
  <si>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</si>
  <si>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</si>
  <si>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</si>
  <si>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</si>
  <si>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</si>
  <si>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</si>
  <si>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</si>
  <si>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</si>
  <si>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</si>
  <si>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</si>
  <si>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</si>
  <si>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</si>
  <si>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</si>
  <si>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</si>
  <si>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</si>
  <si>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</si>
  <si>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</si>
  <si>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</si>
  <si>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</si>
  <si>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</si>
  <si>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</si>
  <si>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</si>
  <si>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</si>
  <si>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</si>
  <si>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</si>
  <si>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</si>
  <si>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</si>
  <si>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</si>
  <si>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</si>
  <si>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</si>
  <si>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</si>
  <si>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</si>
  <si>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</si>
  <si>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</si>
  <si>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</si>
  <si>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</si>
  <si>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</si>
  <si>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</si>
  <si>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</si>
  <si>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</si>
  <si>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</si>
  <si>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</si>
  <si>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</si>
  <si>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</si>
  <si>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</si>
  <si>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</si>
  <si>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</si>
  <si>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</si>
  <si>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</si>
  <si>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</si>
  <si>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</si>
  <si>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</si>
  <si>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</si>
  <si>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</si>
  <si>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</si>
  <si>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</si>
  <si>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</si>
  <si>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</si>
  <si>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</si>
  <si>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</si>
  <si>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</si>
  <si>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</si>
  <si>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</si>
  <si>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</si>
  <si>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</si>
  <si>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</si>
  <si>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</si>
  <si>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</si>
  <si>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</si>
  <si>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</si>
  <si>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</si>
  <si>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</si>
  <si>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</si>
  <si>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</si>
  <si>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</si>
  <si>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</si>
  <si>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</si>
  <si>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</si>
  <si>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</si>
  <si>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</si>
  <si>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</si>
  <si>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</si>
  <si>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</si>
  <si>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</si>
  <si>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</si>
  <si>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</si>
  <si>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</si>
  <si>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</si>
  <si>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</si>
  <si>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</si>
  <si>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</si>
  <si>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</si>
  <si>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</si>
  <si>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</si>
  <si>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</si>
  <si>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</si>
  <si>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</si>
  <si>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</si>
  <si>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</si>
  <si>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</si>
  <si>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</si>
  <si>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</si>
  <si>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</si>
  <si>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</si>
  <si>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</si>
  <si>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</si>
  <si>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</si>
  <si>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</si>
  <si>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</si>
  <si>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</si>
  <si>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</si>
  <si>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</si>
  <si>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</si>
  <si>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</si>
  <si>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</si>
  <si>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</si>
  <si>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</si>
  <si>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</si>
  <si>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</si>
  <si>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</si>
  <si>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</si>
  <si>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</si>
  <si>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</si>
  <si>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</si>
  <si>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</si>
  <si>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</si>
  <si>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</si>
  <si>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</si>
  <si>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</si>
  <si>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</si>
  <si>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</si>
  <si>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</si>
  <si>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</si>
  <si>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</si>
  <si>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</si>
  <si>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</si>
  <si>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</si>
  <si>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</si>
  <si>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</si>
  <si>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</si>
  <si>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</si>
  <si>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</si>
  <si>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</si>
  <si>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</si>
  <si>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</si>
  <si>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</si>
  <si>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</si>
  <si>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</si>
  <si>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</si>
  <si>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</si>
  <si>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</si>
  <si>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</si>
  <si>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</si>
  <si>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</si>
  <si>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</si>
  <si>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</si>
  <si>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</si>
  <si>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</si>
  <si>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</si>
  <si>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</si>
  <si>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</si>
  <si>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</si>
  <si>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</si>
  <si>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</si>
  <si>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</si>
  <si>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</si>
  <si>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</si>
  <si>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</si>
  <si>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</si>
  <si>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</si>
  <si>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</si>
  <si>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</si>
  <si>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</si>
  <si>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</si>
  <si>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</si>
  <si>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</si>
  <si>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</si>
  <si>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</si>
  <si>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</si>
  <si>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</si>
  <si>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</si>
  <si>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</si>
  <si>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</si>
  <si>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</si>
  <si>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</si>
  <si>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</si>
  <si>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</si>
  <si>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</si>
  <si>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</si>
  <si>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</si>
  <si>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</si>
  <si>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</si>
  <si>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</si>
  <si>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</si>
  <si>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</si>
  <si>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</si>
  <si>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</si>
  <si>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</si>
  <si>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</si>
  <si>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</si>
  <si>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</si>
  <si>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</si>
  <si>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</si>
  <si>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</si>
  <si>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</si>
  <si>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</si>
  <si>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</si>
  <si>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</si>
  <si>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</si>
  <si>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</si>
  <si>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</si>
  <si>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</si>
  <si>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</si>
  <si>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</si>
  <si>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</si>
  <si>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</si>
  <si>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</si>
  <si>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</si>
  <si>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</si>
  <si>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</si>
  <si>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</si>
  <si>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</si>
  <si>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</si>
  <si>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</si>
  <si>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</si>
  <si>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</si>
  <si>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</si>
  <si>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</si>
  <si>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</si>
  <si>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</si>
  <si>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</si>
  <si>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</si>
  <si>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</si>
  <si>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</si>
  <si>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</si>
  <si>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</si>
  <si>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</si>
  <si>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</si>
  <si>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</si>
  <si>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</si>
  <si>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</si>
  <si>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</si>
  <si>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</si>
  <si>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</si>
  <si>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</si>
  <si>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</si>
  <si>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</si>
  <si>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</si>
  <si>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</si>
  <si>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</si>
  <si>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</si>
  <si>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</si>
  <si>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</si>
  <si>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</si>
  <si>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</si>
  <si>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</si>
  <si>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</si>
  <si>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</si>
  <si>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</si>
  <si>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</si>
  <si>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</si>
  <si>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</si>
  <si>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</si>
  <si>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</si>
  <si>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</si>
  <si>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</si>
  <si>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</si>
  <si>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</si>
  <si>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</si>
  <si>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</si>
  <si>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</si>
  <si>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</si>
  <si>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</si>
  <si>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</si>
  <si>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</si>
  <si>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</si>
  <si>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</si>
  <si>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</si>
  <si>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</si>
  <si>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</si>
  <si>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</si>
  <si>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</si>
  <si>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</si>
  <si>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</si>
  <si>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</si>
  <si>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</si>
  <si>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</si>
  <si>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</si>
  <si>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</si>
  <si>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</si>
  <si>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</si>
  <si>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</si>
  <si>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</si>
  <si>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</si>
  <si>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</si>
  <si>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</si>
  <si>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</si>
  <si>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</si>
  <si>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</si>
  <si>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</si>
  <si>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</si>
  <si>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</si>
  <si>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</si>
  <si>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</si>
  <si>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</si>
  <si>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</si>
  <si>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</si>
  <si>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</si>
  <si>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</si>
  <si>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</si>
  <si>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</si>
  <si>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</si>
  <si>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</si>
  <si>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</si>
  <si>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</si>
  <si>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</si>
  <si>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</si>
  <si>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</si>
  <si>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</si>
  <si>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</si>
  <si>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</si>
  <si>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</si>
  <si>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</si>
  <si>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</si>
  <si>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</si>
  <si>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</si>
  <si>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</si>
  <si>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</si>
  <si>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</si>
  <si>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</si>
  <si>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</si>
  <si>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</si>
  <si>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</si>
  <si>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</si>
  <si>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</si>
  <si>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</si>
  <si>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</si>
  <si>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</si>
  <si>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</si>
  <si>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</si>
  <si>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</si>
  <si>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</si>
  <si>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</si>
  <si>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</si>
  <si>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</si>
  <si>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</si>
  <si>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</si>
  <si>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</si>
  <si>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</si>
  <si>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</si>
  <si>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</si>
  <si>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</si>
  <si>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</si>
  <si>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</si>
  <si>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</si>
  <si>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</si>
  <si>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</si>
  <si>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</si>
  <si>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</si>
  <si>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</si>
  <si>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</si>
  <si>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</si>
  <si>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</si>
  <si>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</si>
  <si>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</si>
  <si>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</si>
  <si>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</si>
  <si>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</si>
  <si>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</si>
  <si>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</si>
  <si>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</si>
  <si>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</si>
  <si>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</si>
  <si>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</si>
  <si>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</si>
  <si>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</si>
  <si>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</si>
  <si>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</si>
  <si>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</si>
  <si>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</si>
  <si>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</si>
  <si>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</si>
  <si>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</si>
  <si>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</si>
  <si>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</si>
  <si>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</si>
  <si>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</si>
  <si>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</si>
  <si>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</si>
  <si>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</si>
  <si>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</si>
  <si>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</si>
  <si>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</si>
  <si>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</si>
  <si>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</si>
  <si>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</si>
  <si>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</si>
  <si>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</si>
  <si>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</si>
  <si>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</si>
  <si>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</si>
  <si>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</si>
  <si>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</si>
  <si>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</si>
  <si>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</si>
  <si>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</si>
  <si>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</si>
  <si>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</si>
  <si>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</si>
  <si>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</si>
  <si>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</si>
  <si>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</si>
  <si>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</si>
  <si>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</si>
  <si>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</si>
  <si>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</si>
  <si>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</si>
  <si>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</si>
  <si>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</si>
  <si>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</si>
  <si>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</si>
  <si>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</si>
  <si>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</si>
  <si>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</si>
  <si>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</si>
  <si>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</si>
  <si>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</si>
  <si>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</si>
  <si>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</si>
  <si>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</si>
  <si>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</si>
  <si>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</si>
  <si>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</si>
  <si>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</si>
  <si>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</si>
  <si>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</si>
  <si>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</si>
  <si>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</si>
  <si>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</si>
  <si>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</si>
  <si>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</si>
  <si>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</si>
  <si>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</si>
  <si>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</si>
  <si>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</si>
  <si>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</si>
  <si>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</si>
  <si>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</si>
  <si>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</si>
  <si>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</si>
  <si>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</si>
  <si>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</si>
  <si>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</si>
  <si>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</si>
  <si>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</si>
  <si>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</si>
  <si>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</si>
  <si>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</si>
  <si>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</si>
  <si>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</si>
  <si>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</si>
  <si>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</si>
  <si>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</si>
  <si>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</si>
  <si>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</si>
  <si>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</si>
  <si>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</si>
  <si>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</si>
  <si>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</si>
  <si>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</si>
  <si>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</si>
  <si>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</si>
  <si>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</si>
  <si>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</si>
  <si>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</si>
  <si>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</si>
  <si>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</si>
  <si>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</si>
  <si>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</si>
  <si>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</si>
  <si>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</si>
  <si>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</si>
  <si>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</si>
  <si>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</si>
  <si>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</si>
  <si>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</si>
  <si>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</si>
  <si>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</si>
  <si>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</si>
  <si>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</si>
  <si>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</si>
  <si>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</si>
  <si>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</si>
  <si>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</si>
  <si>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</si>
  <si>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</si>
  <si>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</si>
  <si>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</si>
  <si>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</si>
  <si>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</si>
  <si>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</si>
  <si>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</si>
  <si>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</si>
  <si>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</si>
  <si>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</si>
  <si>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</si>
  <si>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</si>
  <si>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</si>
  <si>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</si>
  <si>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</si>
  <si>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</si>
  <si>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</si>
  <si>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</si>
  <si>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</si>
  <si>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</si>
  <si>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</si>
  <si>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</si>
  <si>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</si>
  <si>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</si>
  <si>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</si>
  <si>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</si>
  <si>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</si>
  <si>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</si>
  <si>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</si>
  <si>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</si>
  <si>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</si>
  <si>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</si>
  <si>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</si>
  <si>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</si>
  <si>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</si>
  <si>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</si>
  <si>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</si>
  <si>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</si>
  <si>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</si>
  <si>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</si>
  <si>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</si>
  <si>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</si>
  <si>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</si>
  <si>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</si>
  <si>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</si>
  <si>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</si>
  <si>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</si>
  <si>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</si>
  <si>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</si>
  <si>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</si>
  <si>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</si>
  <si>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</si>
  <si>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</si>
  <si>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</si>
  <si>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</si>
  <si>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</si>
  <si>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</si>
  <si>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</si>
  <si>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</si>
  <si>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</si>
  <si>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</si>
  <si>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</si>
  <si>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</si>
  <si>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</si>
  <si>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</si>
  <si>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</si>
  <si>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</si>
  <si>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</si>
  <si>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</si>
  <si>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</si>
  <si>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</si>
  <si>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</si>
  <si>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</si>
  <si>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</si>
  <si>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</si>
  <si>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</si>
  <si>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</si>
  <si>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</si>
  <si>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</si>
  <si>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</si>
  <si>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</si>
  <si>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</si>
  <si>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</si>
  <si>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</si>
  <si>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</si>
  <si>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</si>
  <si>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</si>
  <si>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</si>
  <si>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</si>
  <si>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</si>
  <si>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</si>
  <si>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</si>
  <si>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</si>
  <si>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</si>
  <si>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</si>
  <si>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</si>
  <si>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</si>
  <si>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</si>
  <si>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</si>
  <si>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</si>
  <si>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</si>
  <si>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</si>
  <si>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</si>
  <si>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</si>
  <si>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</si>
  <si>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</si>
  <si>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</si>
  <si>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</si>
  <si>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</si>
  <si>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</si>
  <si>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</si>
  <si>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</si>
  <si>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</si>
  <si>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</si>
  <si>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</si>
  <si>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</si>
  <si>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</si>
  <si>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</si>
  <si>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</si>
  <si>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</si>
  <si>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</si>
  <si>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</si>
  <si>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</si>
  <si>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</si>
  <si>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</si>
  <si>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</si>
  <si>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</si>
  <si>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</si>
  <si>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</si>
  <si>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</si>
  <si>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</si>
  <si>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</si>
  <si>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</si>
  <si>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</si>
  <si>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</si>
  <si>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</si>
  <si>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</si>
  <si>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</si>
  <si>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</si>
  <si>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</si>
  <si>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</si>
  <si>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</si>
  <si>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</si>
  <si>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</si>
  <si>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</si>
  <si>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</si>
  <si>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</si>
  <si>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</si>
  <si>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</si>
  <si>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</si>
  <si>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</si>
  <si>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</si>
  <si>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</si>
  <si>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</si>
  <si>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</si>
  <si>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</si>
  <si>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</si>
  <si>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</si>
  <si>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</si>
  <si>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</si>
  <si>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</si>
  <si>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</si>
  <si>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</si>
  <si>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</si>
  <si>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</si>
  <si>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</si>
  <si>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</si>
  <si>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</si>
  <si>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</si>
  <si>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</si>
  <si>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</si>
  <si>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</si>
  <si>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</si>
  <si>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</si>
  <si>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</si>
  <si>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</si>
  <si>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</si>
  <si>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</si>
  <si>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</si>
  <si>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</si>
  <si>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</si>
  <si>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</si>
  <si>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</si>
  <si>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</si>
  <si>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</si>
  <si>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</si>
  <si>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</si>
  <si>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</si>
  <si>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</si>
  <si>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</si>
  <si>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</si>
  <si>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</si>
  <si>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</si>
  <si>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</si>
  <si>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</si>
  <si>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</si>
  <si>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</si>
  <si>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</si>
  <si>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</si>
  <si>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</si>
  <si>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</si>
  <si>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</si>
  <si>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</si>
  <si>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</si>
  <si>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</si>
  <si>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</si>
  <si>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</si>
  <si>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</si>
  <si>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</si>
  <si>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</si>
  <si>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</si>
  <si>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</si>
  <si>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</si>
  <si>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</si>
  <si>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</si>
  <si>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</si>
  <si>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</si>
  <si>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</si>
  <si>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</si>
  <si>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</si>
  <si>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</si>
  <si>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</si>
  <si>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</si>
  <si>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</si>
  <si>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</si>
  <si>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</si>
  <si>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</si>
  <si>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</si>
  <si>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</si>
  <si>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</si>
  <si>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</si>
  <si>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</si>
  <si>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</si>
  <si>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</si>
  <si>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</si>
  <si>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</si>
  <si>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</si>
  <si>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</si>
  <si>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</si>
  <si>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</si>
  <si>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</si>
  <si>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</si>
  <si>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</si>
  <si>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</si>
  <si>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</si>
  <si>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</si>
  <si>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</si>
  <si>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</si>
  <si>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</si>
  <si>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</si>
  <si>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</si>
  <si>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</si>
  <si>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</si>
  <si>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</si>
  <si>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</si>
  <si>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</si>
  <si>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</si>
  <si>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</si>
  <si>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</si>
  <si>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</si>
  <si>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</si>
  <si>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</si>
  <si>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</si>
  <si>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</si>
  <si>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</si>
  <si>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</si>
  <si>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</si>
  <si>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</si>
  <si>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</si>
  <si>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</si>
  <si>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</si>
  <si>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</si>
  <si>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</si>
  <si>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</si>
  <si>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</si>
  <si>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</si>
  <si>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</si>
  <si>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</si>
  <si>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</si>
  <si>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</si>
  <si>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</si>
  <si>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</si>
  <si>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</si>
  <si>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</si>
  <si>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</si>
  <si>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</si>
  <si>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</si>
  <si>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</si>
  <si>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</si>
  <si>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</si>
  <si>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</si>
  <si>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</si>
  <si>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</si>
  <si>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</si>
  <si>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</si>
  <si>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</si>
  <si>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</si>
  <si>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</si>
  <si>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</si>
  <si>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</si>
  <si>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</si>
  <si>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</si>
  <si>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</si>
  <si>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</si>
  <si>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</si>
  <si>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</si>
  <si>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</si>
  <si>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</si>
  <si>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</si>
  <si>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</si>
  <si>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</si>
  <si>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</si>
  <si>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</si>
  <si>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</si>
  <si>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</si>
  <si>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</si>
  <si>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</si>
  <si>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</si>
  <si>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</si>
  <si>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</si>
  <si>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</si>
  <si>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</si>
  <si>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</si>
  <si>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</si>
  <si>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</si>
  <si>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</si>
  <si>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</si>
  <si>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</si>
  <si>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</si>
  <si>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</si>
  <si>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</si>
  <si>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</si>
  <si>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</si>
  <si>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</si>
  <si>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</si>
  <si>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</si>
  <si>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</si>
  <si>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</si>
  <si>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</si>
  <si>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</si>
  <si>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</si>
  <si>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</si>
  <si>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</si>
  <si>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</si>
  <si>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</si>
  <si>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</si>
  <si>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</si>
  <si>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</si>
  <si>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</si>
  <si>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</si>
  <si>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</si>
  <si>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</si>
  <si>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</si>
  <si>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</si>
  <si>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</si>
  <si>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</si>
  <si>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</si>
  <si>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</si>
  <si>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</si>
  <si>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</si>
  <si>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</si>
  <si>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</si>
  <si>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</si>
  <si>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</si>
  <si>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</si>
  <si>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</si>
  <si>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</si>
  <si>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</si>
  <si>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</si>
  <si>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</si>
  <si>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</si>
  <si>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</si>
  <si>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</si>
  <si>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</si>
  <si>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</si>
  <si>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</si>
  <si>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</si>
  <si>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</si>
  <si>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</si>
  <si>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</si>
  <si>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</si>
  <si>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</si>
  <si>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</si>
  <si>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</si>
  <si>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</si>
  <si>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</si>
  <si>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</si>
  <si>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</si>
  <si>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</si>
  <si>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</si>
  <si>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</si>
  <si>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</si>
  <si>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</si>
  <si>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</si>
  <si>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</si>
  <si>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</si>
  <si>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</si>
  <si>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</si>
  <si>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</si>
  <si>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</si>
  <si>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</si>
  <si>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</si>
  <si>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</si>
  <si>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</si>
  <si>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</si>
  <si>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</si>
  <si>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</si>
  <si>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</si>
  <si>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</si>
  <si>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</si>
  <si>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</si>
  <si>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</si>
  <si>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</si>
  <si>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</si>
  <si>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</si>
  <si>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</si>
  <si>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</si>
  <si>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</si>
  <si>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</si>
  <si>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</si>
  <si>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</si>
  <si>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</si>
  <si>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</si>
  <si>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</si>
  <si>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</si>
  <si>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</si>
  <si>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</si>
  <si>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</si>
  <si>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</si>
  <si>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</si>
  <si>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</si>
  <si>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</si>
  <si>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</si>
  <si>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</si>
  <si>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</si>
  <si>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</si>
  <si>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</si>
  <si>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</si>
  <si>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</si>
  <si>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</si>
  <si>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</si>
  <si>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</si>
  <si>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</si>
  <si>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</si>
  <si>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</si>
  <si>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</si>
  <si>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</si>
  <si>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</si>
  <si>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</si>
  <si>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</si>
  <si>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</si>
  <si>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</si>
  <si>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</si>
  <si>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</si>
  <si>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</si>
  <si>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</si>
  <si>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</si>
  <si>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</si>
  <si>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</si>
  <si>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</si>
  <si>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</si>
  <si>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</si>
  <si>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</si>
  <si>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</si>
  <si>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</si>
  <si>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</si>
  <si>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</si>
  <si>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</si>
  <si>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</si>
  <si>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</si>
  <si>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</si>
  <si>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</si>
  <si>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</si>
  <si>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</si>
  <si>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</si>
  <si>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</si>
  <si>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</si>
  <si>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</si>
  <si>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</si>
  <si>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</si>
  <si>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</si>
  <si>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</si>
  <si>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</si>
  <si>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</si>
  <si>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</si>
  <si>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</si>
  <si>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</si>
  <si>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</si>
  <si>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</si>
  <si>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</si>
  <si>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</si>
  <si>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</si>
  <si>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</si>
  <si>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</si>
  <si>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</si>
  <si>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</si>
  <si>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</si>
  <si>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</si>
  <si>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</si>
  <si>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</si>
  <si>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</si>
  <si>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</si>
  <si>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</si>
  <si>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</si>
  <si>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</si>
  <si>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</si>
  <si>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</si>
  <si>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</si>
  <si>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</si>
  <si>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</si>
  <si>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</si>
  <si>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</si>
  <si>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</si>
  <si>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</si>
  <si>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</si>
  <si>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</si>
  <si>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</si>
  <si>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</si>
  <si>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</si>
  <si>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</si>
  <si>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</si>
  <si>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</si>
  <si>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</si>
  <si>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</si>
  <si>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</si>
  <si>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</si>
  <si>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</si>
  <si>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</si>
  <si>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</si>
  <si>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</si>
  <si>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</si>
  <si>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</si>
  <si>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</si>
  <si>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</si>
  <si>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</si>
  <si>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</si>
  <si>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</si>
  <si>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</si>
  <si>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</si>
  <si>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</si>
  <si>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</si>
  <si>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</si>
  <si>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</si>
  <si>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</si>
  <si>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</si>
  <si>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</si>
  <si>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</si>
  <si>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</si>
  <si>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</si>
  <si>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</si>
  <si>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</si>
  <si>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</si>
  <si>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</si>
  <si>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</si>
  <si>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</si>
  <si>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</si>
  <si>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</si>
  <si>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</si>
  <si>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</si>
  <si>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</si>
  <si>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</si>
  <si>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</si>
  <si>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</si>
  <si>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</si>
  <si>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</si>
  <si>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</si>
  <si>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</si>
  <si>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</si>
  <si>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</si>
  <si>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</si>
  <si>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</si>
  <si>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</si>
  <si>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</si>
  <si>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</si>
  <si>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</si>
  <si>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</si>
  <si>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</si>
  <si>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</si>
  <si>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</si>
  <si>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</si>
  <si>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</si>
  <si>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</si>
  <si>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</si>
  <si>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</si>
  <si>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</si>
  <si>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</si>
  <si>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</si>
  <si>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</si>
  <si>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</si>
  <si>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</si>
  <si>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</si>
  <si>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</si>
  <si>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</si>
  <si>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</si>
  <si>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</si>
  <si>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</si>
  <si>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</si>
  <si>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</si>
  <si>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</si>
  <si>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</si>
  <si>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</si>
  <si>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</si>
  <si>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</si>
  <si>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</si>
  <si>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</si>
  <si>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</si>
  <si>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</si>
  <si>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</si>
  <si>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</si>
  <si>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</si>
  <si>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</si>
  <si>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</si>
  <si>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</si>
  <si>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</si>
  <si>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</si>
  <si>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</si>
  <si>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</si>
  <si>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</si>
  <si>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</si>
  <si>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</si>
  <si>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</si>
  <si>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</si>
  <si>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</si>
  <si>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</si>
  <si>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</si>
  <si>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</si>
  <si>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</si>
  <si>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</si>
  <si>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</si>
  <si>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</si>
  <si>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</si>
  <si>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</si>
  <si>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</si>
  <si>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</si>
  <si>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</si>
  <si>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</si>
  <si>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</si>
  <si>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</si>
  <si>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</si>
  <si>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</si>
  <si>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</si>
  <si>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</si>
  <si>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</si>
  <si>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</si>
  <si>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</si>
  <si>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</si>
  <si>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</si>
  <si>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</si>
  <si>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</si>
  <si>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</si>
  <si>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</si>
  <si>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</si>
  <si>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</si>
  <si>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</si>
  <si>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</si>
  <si>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</si>
  <si>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</si>
  <si>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</si>
  <si>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</si>
  <si>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</si>
  <si>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</si>
  <si>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</si>
  <si>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</si>
  <si>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</si>
  <si>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</si>
  <si>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</si>
  <si>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</si>
  <si>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</si>
  <si>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</si>
  <si>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</si>
  <si>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</si>
  <si>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</si>
  <si>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</si>
  <si>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</si>
  <si>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</si>
  <si>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</si>
  <si>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</si>
  <si>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</si>
  <si>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</si>
  <si>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</si>
  <si>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</si>
  <si>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</si>
  <si>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</si>
  <si>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</si>
  <si>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</si>
  <si>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</si>
  <si>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</si>
  <si>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</si>
  <si>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</si>
  <si>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</si>
  <si>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</si>
  <si>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</si>
  <si>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</si>
  <si>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</si>
  <si>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</si>
  <si>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</si>
  <si>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</si>
  <si>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</si>
  <si>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</si>
  <si>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</si>
  <si>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</si>
  <si>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</si>
  <si>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</si>
  <si>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</si>
  <si>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</si>
  <si>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</si>
  <si>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</si>
  <si>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</si>
  <si>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</si>
  <si>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</si>
  <si>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</si>
  <si>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</si>
  <si>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</si>
  <si>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</si>
  <si>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</si>
  <si>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</si>
  <si>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</si>
  <si>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</si>
  <si>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</si>
  <si>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</si>
  <si>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</si>
  <si>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</si>
  <si>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</si>
  <si>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</si>
  <si>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</si>
  <si>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</si>
  <si>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</si>
  <si>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</si>
  <si>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</si>
  <si>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</si>
  <si>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</si>
  <si>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</si>
  <si>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</si>
  <si>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</si>
  <si>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</si>
  <si>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</si>
  <si>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</si>
  <si>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</si>
  <si>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</si>
  <si>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</si>
  <si>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</si>
  <si>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</si>
  <si>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</si>
  <si>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</si>
  <si>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</si>
  <si>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</si>
  <si>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</si>
  <si>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</si>
  <si>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</si>
  <si>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</si>
  <si>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</si>
  <si>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</si>
  <si>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</si>
  <si>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</si>
  <si>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</si>
  <si>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</si>
  <si>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</si>
  <si>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</si>
  <si>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</si>
  <si>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</si>
  <si>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</si>
  <si>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</si>
  <si>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</si>
  <si>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</si>
  <si>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</si>
  <si>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</si>
  <si>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</si>
  <si>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</si>
  <si>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</si>
  <si>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</si>
  <si>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</si>
  <si>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</si>
  <si>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</si>
  <si>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</si>
  <si>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</si>
  <si>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</si>
  <si>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</si>
  <si>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</si>
  <si>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</si>
  <si>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</si>
  <si>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</si>
  <si>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</si>
  <si>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</si>
  <si>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</si>
  <si>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</si>
  <si>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</si>
  <si>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</si>
  <si>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</si>
  <si>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</si>
  <si>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</si>
  <si>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</si>
  <si>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</si>
  <si>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</si>
  <si>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</si>
  <si>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</si>
  <si>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</si>
  <si>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</si>
  <si>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</si>
  <si>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</si>
  <si>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</si>
  <si>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</si>
  <si>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</si>
  <si>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</si>
  <si>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</si>
  <si>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</si>
  <si>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</si>
  <si>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</si>
  <si>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</si>
  <si>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</si>
  <si>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</si>
  <si>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</si>
  <si>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</si>
  <si>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</si>
  <si>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</si>
  <si>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</si>
  <si>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</si>
  <si>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</si>
  <si>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</si>
  <si>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</si>
  <si>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</si>
  <si>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</si>
  <si>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</si>
  <si>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</si>
  <si>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</si>
  <si>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</si>
  <si>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</si>
  <si>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</si>
  <si>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</si>
  <si>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</si>
  <si>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</si>
  <si>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</si>
  <si>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</si>
  <si>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</si>
  <si>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</si>
  <si>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</si>
  <si>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</si>
  <si>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</si>
  <si>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</si>
  <si>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</si>
  <si>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</si>
  <si>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</si>
  <si>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</si>
  <si>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</si>
  <si>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</si>
  <si>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</si>
  <si>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</si>
  <si>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</si>
  <si>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</si>
  <si>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</si>
  <si>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</si>
  <si>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</si>
  <si>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</si>
  <si>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</si>
  <si>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</si>
  <si>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</si>
  <si>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</si>
  <si>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</si>
  <si>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</si>
  <si>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</si>
  <si>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</si>
  <si>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</si>
  <si>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</si>
  <si>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</si>
  <si>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</si>
  <si>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</si>
  <si>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</si>
  <si>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</si>
  <si>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</si>
  <si>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</si>
  <si>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</si>
  <si>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</si>
  <si>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</si>
  <si>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</si>
  <si>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</si>
  <si>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</si>
  <si>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</si>
  <si>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</si>
  <si>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</si>
  <si>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</si>
  <si>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</si>
  <si>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</si>
  <si>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</si>
  <si>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</si>
  <si>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</si>
  <si>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</si>
  <si>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</si>
  <si>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</si>
  <si>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</si>
  <si>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</si>
  <si>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</si>
  <si>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</si>
  <si>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</si>
  <si>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</si>
  <si>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</si>
  <si>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</si>
  <si>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</si>
  <si>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</si>
  <si>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</si>
  <si>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</si>
  <si>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</si>
  <si>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</si>
  <si>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</si>
  <si>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</si>
  <si>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</si>
  <si>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</si>
  <si>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</si>
  <si>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</si>
  <si>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</si>
  <si>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</si>
  <si>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</si>
  <si>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</si>
  <si>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</si>
  <si>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</si>
  <si>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</si>
  <si>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</si>
  <si>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</si>
  <si>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</si>
  <si>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</si>
  <si>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</si>
  <si>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</si>
  <si>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</si>
  <si>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</si>
  <si>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</si>
  <si>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</si>
  <si>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</si>
  <si>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</si>
  <si>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</si>
  <si>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</si>
  <si>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</si>
  <si>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</si>
  <si>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</si>
  <si>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</si>
  <si>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</si>
  <si>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</si>
  <si>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</si>
  <si>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</si>
  <si>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</si>
  <si>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</si>
  <si>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</si>
  <si>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</si>
  <si>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</si>
  <si>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</si>
  <si>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</si>
  <si>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</si>
  <si>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</si>
  <si>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</si>
  <si>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</si>
  <si>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</si>
  <si>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</si>
  <si>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</si>
  <si>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</si>
  <si>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</si>
  <si>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</si>
  <si>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</si>
  <si>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</si>
  <si>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</si>
  <si>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</si>
  <si>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</si>
  <si>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</si>
  <si>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</si>
  <si>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</si>
  <si>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</si>
  <si>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</si>
  <si>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</si>
  <si>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</si>
  <si>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</si>
  <si>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</si>
  <si>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</si>
  <si>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</si>
  <si>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</si>
  <si>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</si>
  <si>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</si>
  <si>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</si>
  <si>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</si>
  <si>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</si>
  <si>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</si>
  <si>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</si>
  <si>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</si>
  <si>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</si>
  <si>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</si>
  <si>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</si>
  <si>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</si>
  <si>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</si>
  <si>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</si>
  <si>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</si>
  <si>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</si>
  <si>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</si>
  <si>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</si>
  <si>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</si>
  <si>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</si>
  <si>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</si>
  <si>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</si>
  <si>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</si>
  <si>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</si>
  <si>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</si>
  <si>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</si>
  <si>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</si>
  <si>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</si>
  <si>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</si>
  <si>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</si>
  <si>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</si>
  <si>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</si>
  <si>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</si>
  <si>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</si>
  <si>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</si>
  <si>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</si>
  <si>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</si>
  <si>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</si>
  <si>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</si>
  <si>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</si>
  <si>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</si>
  <si>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</si>
  <si>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</si>
  <si>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</si>
  <si>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</si>
  <si>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</si>
  <si>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</si>
  <si>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</si>
  <si>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</si>
  <si>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</si>
  <si>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</si>
  <si>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</si>
  <si>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</si>
  <si>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</si>
  <si>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</si>
  <si>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</si>
  <si>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</si>
  <si>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</si>
  <si>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</si>
  <si>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</si>
  <si>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</si>
  <si>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</si>
  <si>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</si>
  <si>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</si>
  <si>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</si>
  <si>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</si>
  <si>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</si>
  <si>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</si>
  <si>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</si>
  <si>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</si>
  <si>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</si>
  <si>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</si>
  <si>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</si>
  <si>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</si>
  <si>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</si>
  <si>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</si>
  <si>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</si>
  <si>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</si>
  <si>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</si>
  <si>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</si>
  <si>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</si>
  <si>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</si>
  <si>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</si>
  <si>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</si>
  <si>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</si>
  <si>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</si>
  <si>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</si>
  <si>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</si>
  <si>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</si>
  <si>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</si>
  <si>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</si>
  <si>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</si>
  <si>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</si>
  <si>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</si>
  <si>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</si>
  <si>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</si>
  <si>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</si>
  <si>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</si>
  <si>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</si>
  <si>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</si>
  <si>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</si>
  <si>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</si>
  <si>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</si>
  <si>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</si>
  <si>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</si>
  <si>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</si>
  <si>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</si>
  <si>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</si>
  <si>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</si>
  <si>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</si>
  <si>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</si>
  <si>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</si>
  <si>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</si>
  <si>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</si>
  <si>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</si>
  <si>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</si>
  <si>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</si>
  <si>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</si>
  <si>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</si>
  <si>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</si>
  <si>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</si>
  <si>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</si>
  <si>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</si>
  <si>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</si>
  <si>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</si>
  <si>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</si>
  <si>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</si>
  <si>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</si>
  <si>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</si>
  <si>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</si>
  <si>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</si>
  <si>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</si>
  <si>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</si>
  <si>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</si>
  <si>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</si>
  <si>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</si>
  <si>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</si>
  <si>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</si>
  <si>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</si>
  <si>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</si>
  <si>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</si>
  <si>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</si>
  <si>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</si>
  <si>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</si>
  <si>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</si>
  <si>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</si>
  <si>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</si>
  <si>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</si>
  <si>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</si>
  <si>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</si>
  <si>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</si>
  <si>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</si>
  <si>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</si>
  <si>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</si>
  <si>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</si>
  <si>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</si>
  <si>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</si>
  <si>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</si>
  <si>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</si>
  <si>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</si>
  <si>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</si>
  <si>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</si>
  <si>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</si>
  <si>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</si>
  <si>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</si>
  <si>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</si>
  <si>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</si>
  <si>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</si>
  <si>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</si>
  <si>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</si>
  <si>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</si>
  <si>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</si>
  <si>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</si>
  <si>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</si>
  <si>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</si>
  <si>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</si>
  <si>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</si>
  <si>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</si>
  <si>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</si>
  <si>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</si>
  <si>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</si>
  <si>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</si>
  <si>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</si>
  <si>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</si>
  <si>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</si>
  <si>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</si>
  <si>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</si>
  <si>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</si>
  <si>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</si>
  <si>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</si>
  <si>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</si>
  <si>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</si>
  <si>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</si>
  <si>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</si>
  <si>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</si>
  <si>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</si>
  <si>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</si>
  <si>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</si>
  <si>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</si>
  <si>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</si>
  <si>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</si>
  <si>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</si>
  <si>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</si>
  <si>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</si>
  <si>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</si>
  <si>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</si>
  <si>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</si>
  <si>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</si>
  <si>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</si>
  <si>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</si>
  <si>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</si>
  <si>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</si>
  <si>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</si>
  <si>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</si>
  <si>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</si>
  <si>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</si>
  <si>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</si>
  <si>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</si>
  <si>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</si>
  <si>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</si>
  <si>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</si>
  <si>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</si>
  <si>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</si>
  <si>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</si>
  <si>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</si>
  <si>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</si>
  <si>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</si>
  <si>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</si>
  <si>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</si>
  <si>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</si>
  <si>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</si>
  <si>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</si>
  <si>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</si>
  <si>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</si>
  <si>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</si>
  <si>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</si>
  <si>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</si>
  <si>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</si>
  <si>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</si>
  <si>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</si>
  <si>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</si>
  <si>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</si>
  <si>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</si>
  <si>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</si>
  <si>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</si>
  <si>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</si>
  <si>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</si>
  <si>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</si>
  <si>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</si>
  <si>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</si>
  <si>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</si>
  <si>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</si>
  <si>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</si>
  <si>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</si>
  <si>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</si>
  <si>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</si>
  <si>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</si>
  <si>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</si>
  <si>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</si>
  <si>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</si>
  <si>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</si>
  <si>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</si>
  <si>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</si>
  <si>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</si>
  <si>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</si>
  <si>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</si>
  <si>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</si>
  <si>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</si>
  <si>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</si>
  <si>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</si>
  <si>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</si>
  <si>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</si>
  <si>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</si>
  <si>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</si>
  <si>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</si>
  <si>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</si>
  <si>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</si>
  <si>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</si>
  <si>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</si>
  <si>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</si>
  <si>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</si>
  <si>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</si>
  <si>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</si>
  <si>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</si>
  <si>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</si>
  <si>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</si>
  <si>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</si>
  <si>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</si>
  <si>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</si>
  <si>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</si>
  <si>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</si>
  <si>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</si>
  <si>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</si>
  <si>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</si>
  <si>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</si>
  <si>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</si>
  <si>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</si>
  <si>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</si>
  <si>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</si>
  <si>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</si>
  <si>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</si>
  <si>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</si>
  <si>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</si>
  <si>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</si>
  <si>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</si>
  <si>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</si>
  <si>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</si>
  <si>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</si>
  <si>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</si>
  <si>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</si>
  <si>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</si>
  <si>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</si>
  <si>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</si>
  <si>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</si>
  <si>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</si>
  <si>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</si>
  <si>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</si>
  <si>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</si>
  <si>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</si>
  <si>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</si>
  <si>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</si>
  <si>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</si>
  <si>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</si>
  <si>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</si>
  <si>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</si>
  <si>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</si>
  <si>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</si>
  <si>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</si>
  <si>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</si>
  <si>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</si>
  <si>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</si>
  <si>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</si>
  <si>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</si>
  <si>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</si>
  <si>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</si>
  <si>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</si>
  <si>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</si>
  <si>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</si>
  <si>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</si>
  <si>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</si>
  <si>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</si>
  <si>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</si>
  <si>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</si>
  <si>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</si>
  <si>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</si>
  <si>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</si>
  <si>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</si>
  <si>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</si>
  <si>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</si>
  <si>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</si>
  <si>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</si>
  <si>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</si>
  <si>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</si>
  <si>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</si>
  <si>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</si>
  <si>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</si>
  <si>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</si>
  <si>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</si>
  <si>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</si>
  <si>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</si>
  <si>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</si>
  <si>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</si>
  <si>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</si>
  <si>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</si>
  <si>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</si>
  <si>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</si>
  <si>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</si>
  <si>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</si>
  <si>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</si>
  <si>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</si>
  <si>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</si>
  <si>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</si>
  <si>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</si>
  <si>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</si>
  <si>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</si>
  <si>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</si>
  <si>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</si>
  <si>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</si>
  <si>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</si>
  <si>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</si>
  <si>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</si>
  <si>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</si>
  <si>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</si>
  <si>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</si>
  <si>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</si>
  <si>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</si>
  <si>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</si>
  <si>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</si>
  <si>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</si>
  <si>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</si>
  <si>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</si>
  <si>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</si>
  <si>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</si>
  <si>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</si>
  <si>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</si>
  <si>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</si>
  <si>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</si>
  <si>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</si>
  <si>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</si>
  <si>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</si>
  <si>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</si>
  <si>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</si>
  <si>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</si>
  <si>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</si>
  <si>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</si>
  <si>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</si>
  <si>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</si>
  <si>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</si>
  <si>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</si>
  <si>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</si>
  <si>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</si>
  <si>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</si>
  <si>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</si>
  <si>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</si>
  <si>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</si>
  <si>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</si>
  <si>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</si>
  <si>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</si>
  <si>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</si>
  <si>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</si>
  <si>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</si>
  <si>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</si>
  <si>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</si>
  <si>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</si>
  <si>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</si>
  <si>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</si>
  <si>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</si>
  <si>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</si>
  <si>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</si>
  <si>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</si>
  <si>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</si>
  <si>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</si>
  <si>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</si>
  <si>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</si>
  <si>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</si>
  <si>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</si>
  <si>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</si>
  <si>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</si>
  <si>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</si>
  <si>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</si>
  <si>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</si>
  <si>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</si>
  <si>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</si>
  <si>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</si>
  <si>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</si>
  <si>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</si>
  <si>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</si>
  <si>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</si>
  <si>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</si>
  <si>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</si>
  <si>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</si>
  <si>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</si>
  <si>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</si>
  <si>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</si>
  <si>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</si>
  <si>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</si>
  <si>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</si>
  <si>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</si>
  <si>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</si>
  <si>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</si>
  <si>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</si>
  <si>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</si>
  <si>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</si>
  <si>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</si>
  <si>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</si>
  <si>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</si>
  <si>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</si>
  <si>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</si>
  <si>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</si>
  <si>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</si>
  <si>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</si>
  <si>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</si>
  <si>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</si>
  <si>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</si>
  <si>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</si>
  <si>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</si>
  <si>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</si>
  <si>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</si>
  <si>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</si>
  <si>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</si>
  <si>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</si>
  <si>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</si>
  <si>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</si>
  <si>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</si>
  <si>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</si>
  <si>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</si>
  <si>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</si>
  <si>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</si>
  <si>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</si>
  <si>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</si>
  <si>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</si>
  <si>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</si>
  <si>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</si>
  <si>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</si>
  <si>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</si>
  <si>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</si>
  <si>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</si>
  <si>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</si>
  <si>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</si>
  <si>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</si>
  <si>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</si>
  <si>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</si>
  <si>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</si>
  <si>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</si>
  <si>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</si>
  <si>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</si>
  <si>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</si>
  <si>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</si>
  <si>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</si>
  <si>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</si>
  <si>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</si>
  <si>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</si>
  <si>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</si>
  <si>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</si>
  <si>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</si>
  <si>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</si>
  <si>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</si>
  <si>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</si>
  <si>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</si>
  <si>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</si>
  <si>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</si>
  <si>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</si>
  <si>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</si>
  <si>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</si>
  <si>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</si>
  <si>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</si>
  <si>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</si>
  <si>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</si>
  <si>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</si>
  <si>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</si>
  <si>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</si>
  <si>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</si>
  <si>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</si>
  <si>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</si>
  <si>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</si>
  <si>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</si>
  <si>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</si>
  <si>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</si>
  <si>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</si>
  <si>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</si>
  <si>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</si>
  <si>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</si>
  <si>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</si>
  <si>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</si>
  <si>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</si>
  <si>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</si>
  <si>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</si>
  <si>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</si>
  <si>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</si>
  <si>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</si>
  <si>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</si>
  <si>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</si>
  <si>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</si>
  <si>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</si>
  <si>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</si>
  <si>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</si>
  <si>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</si>
  <si>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</si>
  <si>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</si>
  <si>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</si>
  <si>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</si>
  <si>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</si>
  <si>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</si>
  <si>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</si>
  <si>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</si>
  <si>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</si>
  <si>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</si>
  <si>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</si>
  <si>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</si>
  <si>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</si>
  <si>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</si>
  <si>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</si>
  <si>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</si>
  <si>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</si>
  <si>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</si>
  <si>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</si>
  <si>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</si>
  <si>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</si>
  <si>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</si>
  <si>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</si>
  <si>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</si>
  <si>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</si>
  <si>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</si>
  <si>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</si>
  <si>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</si>
  <si>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</si>
  <si>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</si>
  <si>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</si>
  <si>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</si>
  <si>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</si>
  <si>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</si>
  <si>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</si>
  <si>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</si>
  <si>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</si>
  <si>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</si>
  <si>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</si>
  <si>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</si>
  <si>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</si>
  <si>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</si>
  <si>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</si>
  <si>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</si>
  <si>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</si>
  <si>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</si>
  <si>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</si>
  <si>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</si>
  <si>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</si>
  <si>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</si>
  <si>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</si>
  <si>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</si>
  <si>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</si>
  <si>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</si>
  <si>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</si>
  <si>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</si>
  <si>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</si>
  <si>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</si>
  <si>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</si>
  <si>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</si>
  <si>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</si>
  <si>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</si>
  <si>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</si>
  <si>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</si>
  <si>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</si>
  <si>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</si>
  <si>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</si>
  <si>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</si>
  <si>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</si>
  <si>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</si>
  <si>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</si>
  <si>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</si>
  <si>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</si>
  <si>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</si>
  <si>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</si>
  <si>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</si>
  <si>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</si>
  <si>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</si>
  <si>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</si>
  <si>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</si>
  <si>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</si>
  <si>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</si>
  <si>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</si>
  <si>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</si>
  <si>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</si>
  <si>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</si>
  <si>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</si>
  <si>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</si>
  <si>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</si>
  <si>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</si>
  <si>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</si>
  <si>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</si>
  <si>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</si>
  <si>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</si>
  <si>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</si>
  <si>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</si>
  <si>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</si>
  <si>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</si>
  <si>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</si>
  <si>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</si>
  <si>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</si>
  <si>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</si>
  <si>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</si>
  <si>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</si>
  <si>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</si>
  <si>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</si>
  <si>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</si>
  <si>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</si>
  <si>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</si>
  <si>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</si>
  <si>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</si>
  <si>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</si>
  <si>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</si>
  <si>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</si>
  <si>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</si>
  <si>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</si>
  <si>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</si>
  <si>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</si>
  <si>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</si>
  <si>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</si>
  <si>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</si>
  <si>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</si>
  <si>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</si>
  <si>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</si>
  <si>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</si>
  <si>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</si>
  <si>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</si>
  <si>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</si>
  <si>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</si>
  <si>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</si>
  <si>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</si>
  <si>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</si>
  <si>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</si>
  <si>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</si>
  <si>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</si>
  <si>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</si>
  <si>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</si>
  <si>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</si>
  <si>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</si>
  <si>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</si>
  <si>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</si>
  <si>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</si>
  <si>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</si>
  <si>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</si>
  <si>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</si>
  <si>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</si>
  <si>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</si>
  <si>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</si>
  <si>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</si>
  <si>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</si>
  <si>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</si>
  <si>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</si>
  <si>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</si>
  <si>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</si>
  <si>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</si>
  <si>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</si>
  <si>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</si>
  <si>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</si>
  <si>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</si>
  <si>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</si>
  <si>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</si>
  <si>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</si>
  <si>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</si>
  <si>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</si>
  <si>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</si>
  <si>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</si>
  <si>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</si>
  <si>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</si>
  <si>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</si>
  <si>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</si>
  <si>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</si>
  <si>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</si>
  <si>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</si>
  <si>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</si>
  <si>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</si>
  <si>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</si>
  <si>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</si>
  <si>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</si>
  <si>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</si>
  <si>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</si>
  <si>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</si>
  <si>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</si>
  <si>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</si>
  <si>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</si>
  <si>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</si>
  <si>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</si>
  <si>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</si>
  <si>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</si>
  <si>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</si>
  <si>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</si>
  <si>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</si>
  <si>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</si>
  <si>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</si>
  <si>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</si>
  <si>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</si>
  <si>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</si>
  <si>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</si>
  <si>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</si>
  <si>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</si>
  <si>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</si>
  <si>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</si>
  <si>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</si>
  <si>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</si>
  <si>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</si>
  <si>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</si>
  <si>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</si>
  <si>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</si>
  <si>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</si>
  <si>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</si>
  <si>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</si>
  <si>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</si>
  <si>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</si>
  <si>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</si>
  <si>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</si>
  <si>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</si>
  <si>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</si>
  <si>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</si>
  <si>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</si>
  <si>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</si>
  <si>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</si>
  <si>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</si>
  <si>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</si>
  <si>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</si>
  <si>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</si>
  <si>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</si>
  <si>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</si>
  <si>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</si>
  <si>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</si>
  <si>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</si>
  <si>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</si>
  <si>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</si>
  <si>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</si>
  <si>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</si>
  <si>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</si>
  <si>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</si>
  <si>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</si>
  <si>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</si>
  <si>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</si>
  <si>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</si>
  <si>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</si>
  <si>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</si>
  <si>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</si>
  <si>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</si>
  <si>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</si>
  <si>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</si>
  <si>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</si>
  <si>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</si>
  <si>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</si>
  <si>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</si>
  <si>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</si>
  <si>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</si>
  <si>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</si>
  <si>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</si>
  <si>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</si>
  <si>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</si>
  <si>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</si>
  <si>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</si>
  <si>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</si>
  <si>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</si>
  <si>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</si>
  <si>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</si>
  <si>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</si>
  <si>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</si>
  <si>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</si>
  <si>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</si>
  <si>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</si>
  <si>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</si>
  <si>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</si>
  <si>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</si>
  <si>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</si>
  <si>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</si>
  <si>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</si>
  <si>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</si>
  <si>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</si>
  <si>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</si>
  <si>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</si>
  <si>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</si>
  <si>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</si>
  <si>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</si>
  <si>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</si>
  <si>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</si>
  <si>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</si>
  <si>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</si>
  <si>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</si>
  <si>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</si>
  <si>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</si>
  <si>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</si>
  <si>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</si>
  <si>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</si>
  <si>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</si>
  <si>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</si>
  <si>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</si>
  <si>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</si>
  <si>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</si>
  <si>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</si>
  <si>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</si>
  <si>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</si>
  <si>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</si>
  <si>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</si>
  <si>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</si>
  <si>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</si>
  <si>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</si>
  <si>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</si>
  <si>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</si>
  <si>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</si>
  <si>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</si>
  <si>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</si>
  <si>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</si>
  <si>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</si>
  <si>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</si>
  <si>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</si>
  <si>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</si>
  <si>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</si>
  <si>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</si>
  <si>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</si>
  <si>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</si>
  <si>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</si>
  <si>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</si>
  <si>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</si>
  <si>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</si>
  <si>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</si>
  <si>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</si>
  <si>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</si>
  <si>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</si>
  <si>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</si>
  <si>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</si>
  <si>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</si>
  <si>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</si>
  <si>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</si>
  <si>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</si>
  <si>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</si>
  <si>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</si>
  <si>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</si>
  <si>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</si>
  <si>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</si>
  <si>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</si>
  <si>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</si>
  <si>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</si>
  <si>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</si>
  <si>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</si>
  <si>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</si>
  <si>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</si>
  <si>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</si>
  <si>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</si>
  <si>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</si>
  <si>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</si>
  <si>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</si>
  <si>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</si>
  <si>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</si>
  <si>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</si>
  <si>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</si>
  <si>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</si>
  <si>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</si>
  <si>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</si>
  <si>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</si>
  <si>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</si>
  <si>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</si>
  <si>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</si>
  <si>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</si>
  <si>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</si>
  <si>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</si>
  <si>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</si>
  <si>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</si>
  <si>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</si>
  <si>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</si>
  <si>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</si>
  <si>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</si>
  <si>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</si>
  <si>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</si>
  <si>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</si>
  <si>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</si>
  <si>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</si>
  <si>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</si>
  <si>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</si>
  <si>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</si>
  <si>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</si>
  <si>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</si>
  <si>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</si>
  <si>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</si>
  <si>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</si>
  <si>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</si>
  <si>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</si>
  <si>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</si>
  <si>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</si>
  <si>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</si>
  <si>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</si>
  <si>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</si>
  <si>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</si>
  <si>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</si>
  <si>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</si>
  <si>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</si>
  <si>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</si>
  <si>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</si>
  <si>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</si>
  <si>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</si>
  <si>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</si>
  <si>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</si>
  <si>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</si>
  <si>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</si>
  <si>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</si>
  <si>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</si>
  <si>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</si>
  <si>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</si>
  <si>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</si>
  <si>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</si>
  <si>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</si>
  <si>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</si>
  <si>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</si>
  <si>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</si>
  <si>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</si>
  <si>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</si>
  <si>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</si>
  <si>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</si>
  <si>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</si>
  <si>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</si>
  <si>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</si>
  <si>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</si>
  <si>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</si>
  <si>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</si>
  <si>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</si>
  <si>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</si>
  <si>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</si>
  <si>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</si>
  <si>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</si>
  <si>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</si>
  <si>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</si>
  <si>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</si>
  <si>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</si>
  <si>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</si>
  <si>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</si>
  <si>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</si>
  <si>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</si>
  <si>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</si>
  <si>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</si>
  <si>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</si>
  <si>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</si>
  <si>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</si>
  <si>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</si>
  <si>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</si>
  <si>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</si>
  <si>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</si>
  <si>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</si>
  <si>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</si>
  <si>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</si>
  <si>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</si>
  <si>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</si>
  <si>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</si>
  <si>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</si>
  <si>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</si>
  <si>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</si>
  <si>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</si>
  <si>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</si>
  <si>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</si>
  <si>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</si>
  <si>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</si>
  <si>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</si>
  <si>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</si>
  <si>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</si>
  <si>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</si>
  <si>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</si>
  <si>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</si>
  <si>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</si>
  <si>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</si>
  <si>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</si>
  <si>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</si>
  <si>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</si>
  <si>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</si>
  <si>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</si>
  <si>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</si>
  <si>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</si>
  <si>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</si>
  <si>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</si>
  <si>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</si>
  <si>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</si>
  <si>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</si>
  <si>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</si>
  <si>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</si>
  <si>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</si>
  <si>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</si>
  <si>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</si>
  <si>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</si>
  <si>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</si>
  <si>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</si>
  <si>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</si>
  <si>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</si>
  <si>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</si>
  <si>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</si>
  <si>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</si>
  <si>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</si>
  <si>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</si>
  <si>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</si>
  <si>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</si>
  <si>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</si>
  <si>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</si>
  <si>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</si>
  <si>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</si>
  <si>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</si>
  <si>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</si>
  <si>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</si>
  <si>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</si>
  <si>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</si>
  <si>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</si>
  <si>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</si>
  <si>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</si>
  <si>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</si>
  <si>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</si>
  <si>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</si>
  <si>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</si>
  <si>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</si>
  <si>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</si>
  <si>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</si>
  <si>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</si>
  <si>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</si>
  <si>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</si>
  <si>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</si>
  <si>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</si>
  <si>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</si>
  <si>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</si>
  <si>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</si>
  <si>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</si>
  <si>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</si>
  <si>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</si>
  <si>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</si>
  <si>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</si>
  <si>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</si>
  <si>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</si>
  <si>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</si>
  <si>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</si>
  <si>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</si>
  <si>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</si>
  <si>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</si>
  <si>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</si>
  <si>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</si>
  <si>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</si>
  <si>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</si>
  <si>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</si>
  <si>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</si>
  <si>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</si>
  <si>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</si>
  <si>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</si>
  <si>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</si>
  <si>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</si>
  <si>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</si>
  <si>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</si>
  <si>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</si>
  <si>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</si>
  <si>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</si>
  <si>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</si>
  <si>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</si>
  <si>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</si>
  <si>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</si>
  <si>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</si>
  <si>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</si>
  <si>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</si>
  <si>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</si>
  <si>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</si>
  <si>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</si>
  <si>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</si>
  <si>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</si>
  <si>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</si>
  <si>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</si>
  <si>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</si>
  <si>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</si>
  <si>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</si>
  <si>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</si>
  <si>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</si>
  <si>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</si>
  <si>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</si>
  <si>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</si>
  <si>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</si>
  <si>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</si>
  <si>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</si>
  <si>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</si>
  <si>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</si>
  <si>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</si>
  <si>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</si>
  <si>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</si>
  <si>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</si>
  <si>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</si>
  <si>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</si>
  <si>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</si>
  <si>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</si>
  <si>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</si>
  <si>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</si>
  <si>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</si>
  <si>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</si>
  <si>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</si>
  <si>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</si>
  <si>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</si>
  <si>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</si>
  <si>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</si>
  <si>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</si>
  <si>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</si>
  <si>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</si>
  <si>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</si>
  <si>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</si>
  <si>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</si>
  <si>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</si>
  <si>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</si>
  <si>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</si>
  <si>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</si>
  <si>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</si>
  <si>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</si>
  <si>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</si>
  <si>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</si>
  <si>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</si>
  <si>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</si>
  <si>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</si>
  <si>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</si>
  <si>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</si>
  <si>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</si>
  <si>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</si>
  <si>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</si>
  <si>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</si>
  <si>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</si>
  <si>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</si>
  <si>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</si>
  <si>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</si>
  <si>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</si>
  <si>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</si>
  <si>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</si>
  <si>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</si>
  <si>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</si>
  <si>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</si>
  <si>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</si>
  <si>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</si>
  <si>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</si>
  <si>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</si>
  <si>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</si>
  <si>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</si>
  <si>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</si>
  <si>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</si>
  <si>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</si>
  <si>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</si>
  <si>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</si>
  <si>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</si>
  <si>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</si>
  <si>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</si>
  <si>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</si>
  <si>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</si>
  <si>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</si>
  <si>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</si>
  <si>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</si>
  <si>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</si>
  <si>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</si>
  <si>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</si>
  <si>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</si>
  <si>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</si>
  <si>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</si>
  <si>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</si>
  <si>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</si>
  <si>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</si>
  <si>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</si>
  <si>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</si>
  <si>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</si>
  <si>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</si>
  <si>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</si>
  <si>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</si>
  <si>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</si>
  <si>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</si>
  <si>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</si>
  <si>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</si>
  <si>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</si>
  <si>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</si>
  <si>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</si>
  <si>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</si>
  <si>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</si>
  <si>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</si>
  <si>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</si>
  <si>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</si>
  <si>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</si>
  <si>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</si>
  <si>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</si>
  <si>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</si>
  <si>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</si>
  <si>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</si>
  <si>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</si>
  <si>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</si>
  <si>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</si>
  <si>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</si>
  <si>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</si>
  <si>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</si>
  <si>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</si>
  <si>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</si>
  <si>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</si>
  <si>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</si>
  <si>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</si>
  <si>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</si>
  <si>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</si>
  <si>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</si>
  <si>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</si>
  <si>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</si>
  <si>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</si>
  <si>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</si>
  <si>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</si>
  <si>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</si>
  <si>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</si>
  <si>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</si>
  <si>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</si>
  <si>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</si>
  <si>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</si>
  <si>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</si>
  <si>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</si>
  <si>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</si>
  <si>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</si>
  <si>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</si>
  <si>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</si>
  <si>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</si>
  <si>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</si>
  <si>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</si>
  <si>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</si>
  <si>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</si>
  <si>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</si>
  <si>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</si>
  <si>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</si>
  <si>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</si>
  <si>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</si>
  <si>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</si>
  <si>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</si>
  <si>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</si>
  <si>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</si>
  <si>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</si>
  <si>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</si>
  <si>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</si>
  <si>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</si>
  <si>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</si>
  <si>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</si>
  <si>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</si>
  <si>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</si>
  <si>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</si>
  <si>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</si>
  <si>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</si>
  <si>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</si>
  <si>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</si>
  <si>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</si>
  <si>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</si>
  <si>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</si>
  <si>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</si>
  <si>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</si>
  <si>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</si>
  <si>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</si>
  <si>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</si>
  <si>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</si>
  <si>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</si>
  <si>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</si>
  <si>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</si>
  <si>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</si>
  <si>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</si>
  <si>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</si>
  <si>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</si>
  <si>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</si>
  <si>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</si>
  <si>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</si>
  <si>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</si>
  <si>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</si>
  <si>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</si>
  <si>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</si>
  <si>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</si>
  <si>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</si>
  <si>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</si>
  <si>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</si>
  <si>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</si>
  <si>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</si>
  <si>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</si>
  <si>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</si>
  <si>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</si>
  <si>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</si>
  <si>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</si>
  <si>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</si>
  <si>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</si>
  <si>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</si>
  <si>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</si>
  <si>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</si>
  <si>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</si>
  <si>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</si>
  <si>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</si>
  <si>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</si>
  <si>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</si>
  <si>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</si>
  <si>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</si>
  <si>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</si>
  <si>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</si>
  <si>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</si>
  <si>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</si>
  <si>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</si>
  <si>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</si>
  <si>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</si>
  <si>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</si>
  <si>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</si>
  <si>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</si>
  <si>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</si>
  <si>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</si>
  <si>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</si>
  <si>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</si>
  <si>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</si>
  <si>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</si>
  <si>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</si>
  <si>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</si>
  <si>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</si>
  <si>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</si>
  <si>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</si>
  <si>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</si>
  <si>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</si>
  <si>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</si>
  <si>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</si>
  <si>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</si>
  <si>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</si>
  <si>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</si>
  <si>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</si>
  <si>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</si>
  <si>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</si>
  <si>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</si>
  <si>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</si>
  <si>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</si>
  <si>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</si>
  <si>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</si>
  <si>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</si>
  <si>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</si>
  <si>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</si>
  <si>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</si>
  <si>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</si>
  <si>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</si>
  <si>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</si>
  <si>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</si>
  <si>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</si>
  <si>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</si>
  <si>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</si>
  <si>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</si>
  <si>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</si>
  <si>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</si>
  <si>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</si>
  <si>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</si>
  <si>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</si>
  <si>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</si>
  <si>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</si>
  <si>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</si>
  <si>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</si>
  <si>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</si>
  <si>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</si>
  <si>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</si>
  <si>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</si>
  <si>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</si>
  <si>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</si>
  <si>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</si>
  <si>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</si>
  <si>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</si>
  <si>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</si>
  <si>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</si>
  <si>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</si>
  <si>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</si>
  <si>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</si>
  <si>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</si>
  <si>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</si>
  <si>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</si>
  <si>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</si>
  <si>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</si>
  <si>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</si>
  <si>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</si>
  <si>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</si>
  <si>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</si>
  <si>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</si>
  <si>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</si>
  <si>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</si>
  <si>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</si>
  <si>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</si>
  <si>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</si>
  <si>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</si>
  <si>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</si>
  <si>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</si>
  <si>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</si>
  <si>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</si>
  <si>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</si>
  <si>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</si>
  <si>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</si>
  <si>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</si>
  <si>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</si>
  <si>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</si>
  <si>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</si>
  <si>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</si>
  <si>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</si>
  <si>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</si>
  <si>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</si>
  <si>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</si>
  <si>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</si>
  <si>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</si>
  <si>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</si>
  <si>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</si>
  <si>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</si>
  <si>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</si>
  <si>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</si>
  <si>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</si>
  <si>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</si>
  <si>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</si>
  <si>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</si>
  <si>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</si>
  <si>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</si>
  <si>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</si>
  <si>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</si>
  <si>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</si>
  <si>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</si>
  <si>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</si>
  <si>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</si>
  <si>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</si>
  <si>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</si>
  <si>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</si>
  <si>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</si>
  <si>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</si>
  <si>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</si>
  <si>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</si>
  <si>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</si>
  <si>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</si>
  <si>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</si>
  <si>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</si>
  <si>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</si>
  <si>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</si>
  <si>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</si>
  <si>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</si>
  <si>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</si>
  <si>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</si>
  <si>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</si>
  <si>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</si>
  <si>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</si>
  <si>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</si>
  <si>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</si>
  <si>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</si>
  <si>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</si>
  <si>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</si>
  <si>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</si>
  <si>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</si>
  <si>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</si>
  <si>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</si>
  <si>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</si>
  <si>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</si>
  <si>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</si>
  <si>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</si>
  <si>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</si>
  <si>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</si>
  <si>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</si>
  <si>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</si>
  <si>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</si>
  <si>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</si>
  <si>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</si>
  <si>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</si>
  <si>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</si>
  <si>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</si>
  <si>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</si>
  <si>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</si>
  <si>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</si>
  <si>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</si>
  <si>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</si>
  <si>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</si>
  <si>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</si>
  <si>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</si>
  <si>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</si>
  <si>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</si>
  <si>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</si>
  <si>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</si>
  <si>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</si>
  <si>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</si>
  <si>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</si>
  <si>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</si>
  <si>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</si>
  <si>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</si>
  <si>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</si>
  <si>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</si>
  <si>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</si>
  <si>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</si>
  <si>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</si>
  <si>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</si>
  <si>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</si>
  <si>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</si>
  <si>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</si>
  <si>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</si>
  <si>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</si>
  <si>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</si>
  <si>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</si>
  <si>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</si>
  <si>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</si>
  <si>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</si>
  <si>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</si>
  <si>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</si>
  <si>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</si>
  <si>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</si>
  <si>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</si>
  <si>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</si>
  <si>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</si>
  <si>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</si>
  <si>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</si>
  <si>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</si>
  <si>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</si>
  <si>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</si>
  <si>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</si>
  <si>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</si>
  <si>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</si>
  <si>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</si>
  <si>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</si>
  <si>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</si>
  <si>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</si>
  <si>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</si>
  <si>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</si>
  <si>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</si>
  <si>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</si>
  <si>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</si>
  <si>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</si>
  <si>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</si>
  <si>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</si>
  <si>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</si>
  <si>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</si>
  <si>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</si>
  <si>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</si>
  <si>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</si>
  <si>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</si>
  <si>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</si>
  <si>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</si>
  <si>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</si>
  <si>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</si>
  <si>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</si>
  <si>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</si>
  <si>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</si>
  <si>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</si>
  <si>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</si>
  <si>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</si>
  <si>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</si>
  <si>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</si>
  <si>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</si>
  <si>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</si>
  <si>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</si>
  <si>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</si>
  <si>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</si>
  <si>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</si>
  <si>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</si>
  <si>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</si>
  <si>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</si>
  <si>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</si>
  <si>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</si>
  <si>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</si>
  <si>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</si>
  <si>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</si>
  <si>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</si>
  <si>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</si>
  <si>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</si>
  <si>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</si>
  <si>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</si>
  <si>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</si>
  <si>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</si>
  <si>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</si>
  <si>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</si>
  <si>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</si>
  <si>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</si>
  <si>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</si>
  <si>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</si>
  <si>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</si>
  <si>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</si>
  <si>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</si>
  <si>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</si>
  <si>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</si>
  <si>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</si>
  <si>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</si>
  <si>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</si>
  <si>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</si>
  <si>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</si>
  <si>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</si>
  <si>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</si>
  <si>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</si>
  <si>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</si>
  <si>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</si>
  <si>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</si>
  <si>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</si>
  <si>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</si>
  <si>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</si>
  <si>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</si>
  <si>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</si>
  <si>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</si>
  <si>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</si>
  <si>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</si>
  <si>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</si>
  <si>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</si>
  <si>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</si>
  <si>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</si>
  <si>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</si>
  <si>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</si>
  <si>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</si>
  <si>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</si>
  <si>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</si>
  <si>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</si>
  <si>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</si>
  <si>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</si>
  <si>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</si>
  <si>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</si>
  <si>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</si>
  <si>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</si>
  <si>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</si>
  <si>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</si>
  <si>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</si>
  <si>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</si>
  <si>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</si>
  <si>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</si>
  <si>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</si>
  <si>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</si>
  <si>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</si>
  <si>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</si>
  <si>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</si>
  <si>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</si>
  <si>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</si>
  <si>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</si>
  <si>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</si>
  <si>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</si>
  <si>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</si>
  <si>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</si>
  <si>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</si>
  <si>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</si>
  <si>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</si>
  <si>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</si>
  <si>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</si>
  <si>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</si>
  <si>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</si>
  <si>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</si>
  <si>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</si>
  <si>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</si>
  <si>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</si>
  <si>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</si>
  <si>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</si>
  <si>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</si>
  <si>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</si>
  <si>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</si>
  <si>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</si>
  <si>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</si>
  <si>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</si>
  <si>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</si>
  <si>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</si>
  <si>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</si>
  <si>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</si>
  <si>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</si>
  <si>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</si>
  <si>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</si>
  <si>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</si>
  <si>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</si>
  <si>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</si>
  <si>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</si>
  <si>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</si>
  <si>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</si>
  <si>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</si>
  <si>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</si>
  <si>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</si>
  <si>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</si>
  <si>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</si>
  <si>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</si>
  <si>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</si>
  <si>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</si>
  <si>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</si>
  <si>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</si>
  <si>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</si>
  <si>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</si>
  <si>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</si>
  <si>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</si>
  <si>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</si>
  <si>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</si>
  <si>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</si>
  <si>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</si>
  <si>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</si>
  <si>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</si>
  <si>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</si>
  <si>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</si>
  <si>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</si>
  <si>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</si>
  <si>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</si>
  <si>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</si>
  <si>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</si>
  <si>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</si>
  <si>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</si>
  <si>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</si>
  <si>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</si>
  <si>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</si>
  <si>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</si>
  <si>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</si>
  <si>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</si>
  <si>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</si>
  <si>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</si>
  <si>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</si>
  <si>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</si>
  <si>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</si>
  <si>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</si>
  <si>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</si>
  <si>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</si>
  <si>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</si>
  <si>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</si>
  <si>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</si>
  <si>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</si>
  <si>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</si>
  <si>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</si>
  <si>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</si>
  <si>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</si>
  <si>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</si>
  <si>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</si>
  <si>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</si>
  <si>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</si>
  <si>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</si>
  <si>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</si>
  <si>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</si>
  <si>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</si>
  <si>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</si>
  <si>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</si>
  <si>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</si>
  <si>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</si>
  <si>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</si>
  <si>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</si>
  <si>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</si>
  <si>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</si>
  <si>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</si>
  <si>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</si>
  <si>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</si>
  <si>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</si>
  <si>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</si>
  <si>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</si>
  <si>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</si>
  <si>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</si>
  <si>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</si>
  <si>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</si>
  <si>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</si>
  <si>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</si>
  <si>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</si>
  <si>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</si>
  <si>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</si>
  <si>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</si>
  <si>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</si>
  <si>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</si>
  <si>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</si>
  <si>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</si>
  <si>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</si>
  <si>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</si>
  <si>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</si>
  <si>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</si>
  <si>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</si>
  <si>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</si>
  <si>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</si>
  <si>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</si>
  <si>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</si>
  <si>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</si>
  <si>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</si>
  <si>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</si>
  <si>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</si>
  <si>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</si>
  <si>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</si>
  <si>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</si>
  <si>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</si>
  <si>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</si>
  <si>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</si>
  <si>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</si>
  <si>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</si>
  <si>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</si>
  <si>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</si>
  <si>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</si>
  <si>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</si>
  <si>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</si>
  <si>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</si>
  <si>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</si>
  <si>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</si>
  <si>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</si>
  <si>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</si>
  <si>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</si>
  <si>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</si>
  <si>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</si>
  <si>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</si>
  <si>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</si>
  <si>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</si>
  <si>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</si>
  <si>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</si>
  <si>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</si>
  <si>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</si>
  <si>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</si>
  <si>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</si>
  <si>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</si>
  <si>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</si>
  <si>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</si>
  <si>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</si>
  <si>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</si>
  <si>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</si>
  <si>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</si>
  <si>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</si>
  <si>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</si>
  <si>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</si>
  <si>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</si>
  <si>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</si>
  <si>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</si>
  <si>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</si>
  <si>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</si>
  <si>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</si>
  <si>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</si>
  <si>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</si>
  <si>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</si>
  <si>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</si>
  <si>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</si>
  <si>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</si>
  <si>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</si>
  <si>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</si>
  <si>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</si>
  <si>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</si>
  <si>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</si>
  <si>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</si>
  <si>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</si>
  <si>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</si>
  <si>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</si>
  <si>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</si>
  <si>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</si>
  <si>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</si>
  <si>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</si>
  <si>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</si>
  <si>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</si>
  <si>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</si>
  <si>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</si>
  <si>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</si>
  <si>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</si>
  <si>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</si>
  <si>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</si>
  <si>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</si>
  <si>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</si>
  <si>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</si>
  <si>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</si>
  <si>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</si>
  <si>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</si>
  <si>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</si>
  <si>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</si>
  <si>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</si>
  <si>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</si>
  <si>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</si>
  <si>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</si>
  <si>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</si>
  <si>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</si>
  <si>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</si>
  <si>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</si>
  <si>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</si>
  <si>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</si>
  <si>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</si>
  <si>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</si>
  <si>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</si>
  <si>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</si>
  <si>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</si>
  <si>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</si>
  <si>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</si>
  <si>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</si>
  <si>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</si>
  <si>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</si>
  <si>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</si>
  <si>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</si>
  <si>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</si>
  <si>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</si>
  <si>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</si>
  <si>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</si>
  <si>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</si>
  <si>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</si>
  <si>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</si>
  <si>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</si>
  <si>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</si>
  <si>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</si>
  <si>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</si>
  <si>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</si>
  <si>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</si>
  <si>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</si>
  <si>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</si>
  <si>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</si>
  <si>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</si>
  <si>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</si>
  <si>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</si>
  <si>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</si>
  <si>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</si>
  <si>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</si>
  <si>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</si>
  <si>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</si>
  <si>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</si>
  <si>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</si>
  <si>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</si>
  <si>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</si>
  <si>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</si>
  <si>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</si>
  <si>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</si>
  <si>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</si>
  <si>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</si>
  <si>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</si>
  <si>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</si>
  <si>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</si>
  <si>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</si>
  <si>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</si>
  <si>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</si>
  <si>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</si>
  <si>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</si>
  <si>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</si>
  <si>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</si>
  <si>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</si>
  <si>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</si>
  <si>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</si>
  <si>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</si>
  <si>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</si>
  <si>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</si>
  <si>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</si>
  <si>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</si>
  <si>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</si>
  <si>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</si>
  <si>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</si>
  <si>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</si>
  <si>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</si>
  <si>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</si>
  <si>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</si>
  <si>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</si>
  <si>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</si>
  <si>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</si>
  <si>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</si>
  <si>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</si>
  <si>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</si>
  <si>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</si>
  <si>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</si>
  <si>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</si>
  <si>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</si>
  <si>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</si>
  <si>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</si>
  <si>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</si>
  <si>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</si>
  <si>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</si>
  <si>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</si>
  <si>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</si>
  <si>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</si>
  <si>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</si>
  <si>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</si>
  <si>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</si>
  <si>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</si>
  <si>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</si>
  <si>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</si>
  <si>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</si>
  <si>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</si>
  <si>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</si>
  <si>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</si>
  <si>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</si>
  <si>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</si>
  <si>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</si>
  <si>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</si>
  <si>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</si>
  <si>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</si>
  <si>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</si>
  <si>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</si>
  <si>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</si>
  <si>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</si>
  <si>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</si>
  <si>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</si>
  <si>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</si>
  <si>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</si>
  <si>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</si>
  <si>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</si>
  <si>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</si>
  <si>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</si>
  <si>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</si>
  <si>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</si>
  <si>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</si>
  <si>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</si>
  <si>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</si>
  <si>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</si>
  <si>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</si>
  <si>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</si>
  <si>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</si>
  <si>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</si>
  <si>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</si>
  <si>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</si>
  <si>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</si>
  <si>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</si>
  <si>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</si>
  <si>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</si>
  <si>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</si>
  <si>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</si>
  <si>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</si>
  <si>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</si>
  <si>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</si>
  <si>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</si>
  <si>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</si>
  <si>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</si>
  <si>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</si>
  <si>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</si>
  <si>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</si>
  <si>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</si>
  <si>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</si>
  <si>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</si>
  <si>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</si>
  <si>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</si>
  <si>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</si>
  <si>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</si>
  <si>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</si>
  <si>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</si>
  <si>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</si>
  <si>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</si>
  <si>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</si>
  <si>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</si>
  <si>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</si>
  <si>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</si>
  <si>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</si>
  <si>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</si>
  <si>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</si>
  <si>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</si>
  <si>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</si>
  <si>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</si>
  <si>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</si>
  <si>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</si>
  <si>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</si>
  <si>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</si>
  <si>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</si>
  <si>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</si>
  <si>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</si>
  <si>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</si>
  <si>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</si>
  <si>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</si>
  <si>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</si>
  <si>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</si>
  <si>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</si>
  <si>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</si>
  <si>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</si>
  <si>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</si>
  <si>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</si>
  <si>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</si>
  <si>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</si>
  <si>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</si>
  <si>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</si>
  <si>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</si>
  <si>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</si>
  <si>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</si>
  <si>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</si>
  <si>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</si>
  <si>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</si>
  <si>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</si>
  <si>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</si>
  <si>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</si>
  <si>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</si>
  <si>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</si>
  <si>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</si>
  <si>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</si>
  <si>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</si>
  <si>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</si>
  <si>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</si>
  <si>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</si>
  <si>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</si>
  <si>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</si>
  <si>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</si>
  <si>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</si>
  <si>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</si>
  <si>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</si>
  <si>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</si>
  <si>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</si>
  <si>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</si>
  <si>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</si>
  <si>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</si>
  <si>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</si>
  <si>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</si>
  <si>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</si>
  <si>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</si>
  <si>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</si>
  <si>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</si>
  <si>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</si>
  <si>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</si>
  <si>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</si>
  <si>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</si>
  <si>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</si>
  <si>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</si>
  <si>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</si>
  <si>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</si>
  <si>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</si>
  <si>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</si>
  <si>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</si>
  <si>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</si>
  <si>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</si>
  <si>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</si>
  <si>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</si>
  <si>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</si>
  <si>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</si>
  <si>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</si>
  <si>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</si>
  <si>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</si>
  <si>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</si>
  <si>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</si>
  <si>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</si>
  <si>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</si>
  <si>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</si>
  <si>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</si>
  <si>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</si>
  <si>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</si>
  <si>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</si>
  <si>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</si>
  <si>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</si>
  <si>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</si>
  <si>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</si>
  <si>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</si>
  <si>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</si>
  <si>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</si>
  <si>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</si>
  <si>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</si>
  <si>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</si>
  <si>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</si>
  <si>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</si>
  <si>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</si>
  <si>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</si>
  <si>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</si>
  <si>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</si>
  <si>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</si>
  <si>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</si>
  <si>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</si>
  <si>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</si>
  <si>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</si>
  <si>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</si>
  <si>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</si>
  <si>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</si>
  <si>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</si>
  <si>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</si>
  <si>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</si>
  <si>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</si>
  <si>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</si>
  <si>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</si>
  <si>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</si>
  <si>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</si>
  <si>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</si>
  <si>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</si>
  <si>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</si>
  <si>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</si>
  <si>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</si>
  <si>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</si>
  <si>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</si>
  <si>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</si>
  <si>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</si>
  <si>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</si>
  <si>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</si>
  <si>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</si>
  <si>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</si>
  <si>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</si>
  <si>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</si>
  <si>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</si>
  <si>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</si>
  <si>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</si>
  <si>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</si>
  <si>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</si>
  <si>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</si>
  <si>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</si>
  <si>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</si>
  <si>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</si>
  <si>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</si>
  <si>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</si>
  <si>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</si>
  <si>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</si>
  <si>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</si>
  <si>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</si>
  <si>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</si>
  <si>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</si>
  <si>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</si>
  <si>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</si>
  <si>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</si>
  <si>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</si>
  <si>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</si>
  <si>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</si>
  <si>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</si>
  <si>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</si>
  <si>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</si>
  <si>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</si>
  <si>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</si>
  <si>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</si>
  <si>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</si>
  <si>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</si>
  <si>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</si>
  <si>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</si>
  <si>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</si>
  <si>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</si>
  <si>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</si>
  <si>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</si>
  <si>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</si>
  <si>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</si>
  <si>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</si>
  <si>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</si>
  <si>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</si>
  <si>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</si>
  <si>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</si>
  <si>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</si>
  <si>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</si>
  <si>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</si>
  <si>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</si>
  <si>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</si>
  <si>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</si>
  <si>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</si>
  <si>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</si>
  <si>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</si>
  <si>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</si>
  <si>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</si>
  <si>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</si>
  <si>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</si>
  <si>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</si>
  <si>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</si>
  <si>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</si>
  <si>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</si>
  <si>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</si>
  <si>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</si>
  <si>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</si>
  <si>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</si>
  <si>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</si>
  <si>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</si>
  <si>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</si>
  <si>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</si>
  <si>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</si>
  <si>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</si>
  <si>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</si>
  <si>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</si>
  <si>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</si>
  <si>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</si>
  <si>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</si>
  <si>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</si>
  <si>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</si>
  <si>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</si>
  <si>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</si>
  <si>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</si>
  <si>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</si>
  <si>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</si>
  <si>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</si>
  <si>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</si>
  <si>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</si>
  <si>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</si>
  <si>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</si>
  <si>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</si>
  <si>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</si>
  <si>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</si>
  <si>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</si>
  <si>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</si>
  <si>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</si>
  <si>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</si>
  <si>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PCM-20251101-00000806</t>
  </si>
  <si>
    <t>ETA 30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</si>
  <si>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</si>
  <si>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</si>
  <si>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</si>
  <si>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</si>
  <si>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</si>
  <si>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</si>
  <si>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</si>
  <si>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</si>
  <si>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</si>
  <si>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</si>
  <si>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</si>
  <si>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</si>
  <si>
    <t>TT-20251101-00351 // NA</t>
  </si>
  <si>
    <t xml:space="preserve">ETA 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</si>
</sst>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6" totalsRowShown="0" headerRowDxfId="157" dataDxfId="156" headerRowBorderDxfId="154" tableBorderDxfId="155" totalsRowBorderDxfId="153">
  <autoFilter ref="A1:CJ15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299.55032175925589</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45962.498747685182</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45962.498747685182</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45962.498747685182</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45962.498747685182</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45962.498747685182</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45962.498747685182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45962.498747685182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45962.498747685182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45962.498747685182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45962.498747685182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45962.498747685182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45962.498747685182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45962.498747685182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45962.498747685182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45962.498747685182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45962.498747685182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45962.498747685182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45962.498747685182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45962.498747685182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45962.498747685182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45962.498747685182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45962.498747685182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45962.498747685182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45962.498747685182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45962.498747685182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45962.498747685182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45962.498747685182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45962.498747685182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45962.498747685182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45962.498747685182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45962.498747685182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45962.498747685182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45962.498747685182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45962.498747685182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45962.498747685182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45962.498747685182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45962.498747685182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45962.498747685182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45962.498747685182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45962.498747685182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45962.498747685182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45962.498747685182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45962.498747685182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45962.498747685182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45962.498747685182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45962.498747685182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45962.498747685182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45962.498747685182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45962.498747685182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45962.498747685182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45962.498747685182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45962.498747685182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45962.498747685182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45962.498747685182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45962.498747685182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45962.498747685182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45962.498747685182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45962.498747685182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45962.498747685182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45962.498747685182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45962.498747685182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45962.498747685182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45962.498747685182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45962.498747685182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45962.498747685182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45962.498747685182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45962.498747685182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45962.498747685182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45962.498747685182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45962.498747685182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45962.498747685182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45962.498747685182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45962.498747685182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45962.498747685182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45962.498747685182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45962.498747685182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45962.498747685182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45962.498747685182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45962.498747685182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45962.498747685182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45962.498747685182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45962.498747685182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45962.498747685182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45962.498747685182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45962.498747685182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45962.498747685182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45962.498747685182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45962.498747685182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45962.498747685182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45962.498747685182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45962.498747685182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45962.498747685182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45962.498747685182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45962.498747685182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45962.498747685182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45962.498747685182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45962.498747685182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45962.498747685182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45962.498747685182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45962.498747685182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45962.498747685182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45962.498747685182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45962.498747685182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45962.498747685182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45962.498747685182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45962.498747685182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45962.498747685182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45962.498747685182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45962.498747685182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45962.498747685182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45962.498747685182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45962.498747685182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45962.498747685182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45962.498747685182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45962.498747685182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45962.498747685182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45962.498747685182</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45962.498747685182</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45962.498747685182</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45962.498747685182</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45962.498747685182</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1AAE0FA5-8215-4045-8E11-A38A7C57C3E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6"/>
  <sheetViews>
    <sheetView tabSelected="1" workbookViewId="0">
      <selection activeCell="H5" sqref="H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137.49890972222056</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3.7566643518512137</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20913</v>
      </c>
      <c r="E5" s="113" t="s">
        <v>39021</v>
      </c>
      <c r="F5" s="114">
        <v>45962.488668981481</v>
      </c>
      <c r="G5" s="115">
        <f ca="1">IFERROR(NOW()-F5,"-")</f>
        <v>1.007870370085584E-2</v>
      </c>
      <c r="H5" s="114">
        <v>45962.471064814818</v>
      </c>
      <c r="I5" s="18" t="str">
        <f>IFERROR(VLOOKUP(D5,DB!A:F,6,0),"")</f>
        <v>SCECO</v>
      </c>
      <c r="J5" s="18" t="str">
        <f>IFERROR(VLOOKUP(D5,DB!A:G,7,0),"")</f>
        <v>Weak</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45962.498747685182</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45962.498747685182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45962.498747685182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45962.498747685182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45962.498747685182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45962.498747685182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60"/>
      <c r="B12" s="161" t="str">
        <f>IFERROR(VLOOKUP(D12,DB!A:K,11,0),"")</f>
        <v/>
      </c>
      <c r="C12" s="161"/>
      <c r="D12" s="161"/>
      <c r="E12" s="162"/>
      <c r="F12" s="163"/>
      <c r="G12" s="164">
        <f ca="1">IFERROR(NOW()-F12,"-")</f>
        <v>45962.498747685182</v>
      </c>
      <c r="H12" s="163"/>
      <c r="I12" s="161" t="str">
        <f>IFERROR(VLOOKUP(D12,DB!A:F,6,0),"")</f>
        <v/>
      </c>
      <c r="J12" s="161" t="str">
        <f>IFERROR(VLOOKUP(D12,DB!A:G,7,0),"")</f>
        <v/>
      </c>
      <c r="K12" s="165"/>
      <c r="L12" s="161" t="str">
        <f>IFERROR(VLOOKUP(D12,DB!A:I,9,0),"")</f>
        <v/>
      </c>
      <c r="M12" s="161"/>
      <c r="N12" s="161"/>
      <c r="O12" s="161"/>
      <c r="P12" s="161"/>
      <c r="Q12" s="161"/>
      <c r="R12" s="161"/>
      <c r="S12" s="161"/>
      <c r="T12" s="161"/>
      <c r="U12" s="161"/>
      <c r="V12" s="161"/>
      <c r="W12" s="161"/>
      <c r="X12" s="161"/>
      <c r="Y12" s="161"/>
      <c r="Z12" s="161"/>
      <c r="AA12" s="161"/>
      <c r="AB12" s="161"/>
      <c r="AC12" s="161"/>
      <c r="AD12" s="161"/>
      <c r="AE12" s="161"/>
      <c r="AF12" s="161"/>
      <c r="AG12" s="161"/>
      <c r="AH12" s="161"/>
      <c r="AI12" s="161"/>
      <c r="AJ12" s="161"/>
      <c r="AK12" s="161"/>
      <c r="AL12" s="161"/>
      <c r="AM12" s="161"/>
      <c r="AN12" s="161"/>
      <c r="AO12" s="161"/>
      <c r="AP12" s="161"/>
      <c r="AQ12" s="161"/>
      <c r="AR12" s="161"/>
      <c r="AS12" s="161"/>
      <c r="AT12" s="161"/>
      <c r="AU12" s="161"/>
      <c r="AV12" s="161"/>
      <c r="AW12" s="161"/>
      <c r="AX12" s="161"/>
      <c r="AY12" s="161"/>
      <c r="AZ12" s="161"/>
      <c r="BA12" s="161"/>
      <c r="BB12" s="161"/>
      <c r="BC12" s="161"/>
      <c r="BD12" s="161"/>
      <c r="BE12" s="161"/>
      <c r="BF12" s="161"/>
      <c r="BG12" s="161"/>
      <c r="BH12" s="161"/>
      <c r="BI12" s="161"/>
      <c r="BJ12" s="161"/>
      <c r="BK12" s="161"/>
      <c r="BL12" s="161"/>
      <c r="BM12" s="161"/>
      <c r="BN12" s="161"/>
      <c r="BO12" s="161"/>
      <c r="BP12" s="161"/>
      <c r="BQ12" s="161"/>
      <c r="BR12" s="161"/>
      <c r="BS12" s="161"/>
      <c r="BT12" s="161"/>
      <c r="BU12" s="161"/>
      <c r="BV12" s="161"/>
      <c r="BW12" s="161"/>
      <c r="BX12" s="161"/>
      <c r="BY12" s="161"/>
      <c r="BZ12" s="161"/>
      <c r="CA12" s="161"/>
      <c r="CB12" s="161"/>
      <c r="CC12" s="161"/>
      <c r="CD12" s="161"/>
      <c r="CE12" s="161"/>
      <c r="CF12" s="161"/>
      <c r="CG12" s="161"/>
      <c r="CH12" s="161"/>
      <c r="CI12" s="161"/>
      <c r="CJ12" s="166"/>
    </row>
    <row r="13" spans="1:88" ht="31.5" customHeight="1">
      <c r="A13" s="112"/>
      <c r="B13" s="18" t="str">
        <f>IFERROR(VLOOKUP(D13,DB!A:K,11,0),"")</f>
        <v/>
      </c>
      <c r="C13" s="18"/>
      <c r="D13" s="18"/>
      <c r="E13" s="113"/>
      <c r="F13" s="114"/>
      <c r="G13" s="115">
        <f ca="1">IFERROR(NOW()-F13,"-")</f>
        <v>45962.498747685182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45962.498747685182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45962.498747685182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45962.498747685182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45962.498747685182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45962.498747685182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45962.498747685182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45962.498747685182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45962.498747685182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45962.498747685182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45962.498747685182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45962.498747685182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45962.498747685182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45962.498747685182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45962.498747685182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45962.498747685182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45962.498747685182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45962.498747685182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45962.498747685182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45962.498747685182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45962.498747685182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45962.498747685182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45962.498747685182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45962.498747685182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45962.498747685182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45962.498747685182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45962.498747685182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45962.498747685182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45962.498747685182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45962.498747685182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45962.498747685182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45962.498747685182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45962.498747685182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45962.498747685182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45962.498747685182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45962.498747685182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45962.498747685182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45962.498747685182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45962.498747685182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45962.498747685182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45962.498747685182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45962.498747685182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45962.498747685182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45962.498747685182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45962.498747685182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45962.498747685182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45962.498747685182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45962.498747685182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45962.498747685182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45962.498747685182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45962.498747685182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45962.498747685182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45962.498747685182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45962.498747685182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45962.498747685182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45962.498747685182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45962.498747685182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45962.498747685182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45962.498747685182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45962.498747685182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45962.498747685182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45962.498747685182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45962.498747685182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45962.498747685182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45962.498747685182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45962.498747685182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45962.498747685182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45962.498747685182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45962.498747685182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45962.498747685182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45962.498747685182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45962.498747685182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45962.498747685182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45962.498747685182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45962.498747685182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45962.498747685182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45962.498747685182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45962.498747685182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45962.498747685182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45962.498747685182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45962.498747685182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45962.498747685182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45962.498747685182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45962.498747685182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45962.498747685182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45962.498747685182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45962.498747685182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45962.498747685182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45962.498747685182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45962.498747685182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45962.498747685182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45962.498747685182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45962.498747685182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45962.498747685182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45962.498747685182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45962.498747685182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45962.498747685182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45962.498747685182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45962.498747685182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45962.498747685182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45962.498747685182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45962.498747685182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45962.498747685182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45962.498747685182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45962.498747685182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45962.498747685182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45962.498747685182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45962.498747685182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45962.498747685182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45962.498747685182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45962.498747685182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45962.498747685182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45962.498747685182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45962.498747685182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45962.498747685182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45962.498747685182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45962.498747685182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45962.498747685182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45962.498747685182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45962.498747685182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45962.498747685182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45962.498747685182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45962.498747685182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45962.498747685182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45962.498747685182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45962.498747685182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45962.498747685182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45962.498747685182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45962.498747685182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45962.498747685182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45962.498747685182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45962.498747685182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45962.498747685182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45962.498747685182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45962.498747685182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45962.498747685182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45962.498747685182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45962.498747685182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45962.498747685182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45962.498747685182</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45962.498747685182</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45962.498747685182</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45962.498747685182</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60"/>
      <c r="B156" s="161" t="str">
        <f>IFERROR(VLOOKUP(D156,DB!A:K,11,0),"")</f>
        <v/>
      </c>
      <c r="C156" s="161"/>
      <c r="D156" s="161"/>
      <c r="E156" s="162"/>
      <c r="F156" s="163"/>
      <c r="G156" s="164">
        <f ca="1">IFERROR(NOW()-F156,"-")</f>
        <v>45962.498747685182</v>
      </c>
      <c r="H156" s="163"/>
      <c r="I156" s="161" t="str">
        <f>IFERROR(VLOOKUP(D156,DB!A:F,6,0),"")</f>
        <v/>
      </c>
      <c r="J156" s="161" t="str">
        <f>IFERROR(VLOOKUP(D156,DB!A:G,7,0),"")</f>
        <v/>
      </c>
      <c r="K156" s="165"/>
      <c r="L156" s="161" t="str">
        <f>IFERROR(VLOOKUP(D156,DB!A:I,9,0),"")</f>
        <v/>
      </c>
      <c r="M156" s="161"/>
      <c r="N156" s="161"/>
      <c r="O156" s="161"/>
      <c r="P156" s="161"/>
      <c r="Q156" s="161"/>
      <c r="R156" s="161"/>
      <c r="S156" s="161"/>
      <c r="T156" s="161"/>
      <c r="U156" s="161"/>
      <c r="V156" s="161"/>
      <c r="W156" s="161"/>
      <c r="X156" s="161"/>
      <c r="Y156" s="161"/>
      <c r="Z156" s="161"/>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6"/>
    </row>
  </sheetData>
  <dataValidations count="2">
    <dataValidation allowBlank="1" showInputMessage="1" showErrorMessage="1" sqref="E1" xr:uid="{4D935161-CDD3-4592-B877-3FB59C99E142}"/>
    <dataValidation type="list" allowBlank="1" showInputMessage="1" showErrorMessage="1" sqref="E3:E15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45962.498747685182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45962.498747685182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45962.498747685182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45962.498747685182</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45962.498747685182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45962.498747685182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45962.498747685182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45962.498747685182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45962.498747685182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45962.498747685182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45962.498747685182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45962.498747685182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45962.498747685182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45962.498747685182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45962.498747685182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45962.498747685182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45962.498747685182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45962.498747685182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45962.498747685182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45962.498747685182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45962.498747685182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45962.498747685182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45962.498747685182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45962.498747800928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45962.498747800928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45962.498747800928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45962.498747800928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45962.498747800928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45962.498747800928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45962.498747800928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45962.498747800928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45962.498747800928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45962.498747800928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45962.498747800928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45962.498747800928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45962.498747800928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45962.498747800928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45962.498747800928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45962.498747800928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45962.498747800928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45962.498747800928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45962.498747800928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45962.498747800928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45962.498747800928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45962.498747800928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45962.498747800928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45962.498747800928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45962.498747800928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45962.498747800928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45962.498747800928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45962.498747800928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45962.498747800928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45962.498747800928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45962.498747800928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45962.498747800928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45962.498747800928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45962.498747800928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45962.498747800928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45962.498747800928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45962.498747800928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45962.498747800928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45962.498747800928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45962.498747800928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45962.498747800928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45962.498747800928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45962.498747800928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45962.498747800928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45962.498747800928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45962.498747800928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45962.498747800928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45962.498747800928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45962.498747800928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45962.498747800928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45962.498747800928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45962.498747800928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45962.498747800928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45962.498747800928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45962.498747800928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45962.498747800928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45962.498747800928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45962.498747800928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45962.498747800928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45962.498747800928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45962.498747800928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45962.498747800928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45962.498747800928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45962.498747800928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45962.498747800928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45962.498747800928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45962.498747800928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45962.498747800928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45962.498747800928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45962.498747800928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45962.498747800928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45962.498747800928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45962.498747800928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45962.498747800928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45962.498747800928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45962.498747800928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45962.498747800928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45962.498747800928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45962.498747800928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45962.498747800928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45962.498747800928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45962.498747800928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45962.498747800928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45962.498747800928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45962.498747800928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45962.498747800928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45962.498747800928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45962.498747800928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45962.498747800928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45962.498747800928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45962.498747800928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45962.498747800928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45962.498747800928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45962.498747800928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45962.498747800928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45962.498747800928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45962.498747800928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45962.498747800928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45962.498747800928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45962.498747800928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45962.498747800928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45962.498747800928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45962.498747800928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45962.498747800928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45962.498747800928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45962.498747800928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45962.498747800928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45962.498747800928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45962.498747800928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45962.498747800928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45962.498747800928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45962.498747800928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45962.498747800928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45962.498747800928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45962.498747800928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45962.498747800928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45962.498747800928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45962.498747800928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45962.498747800928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45962.498747800928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45962.498747800928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45962.498747800928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45962.498747800928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45962.498747800928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45962.498747800928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45962.498747800928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45962.498747800928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45962.498747800928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45962.498747800928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45962.498747800928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45962.498747800928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45962.498747800928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45962.498747800928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45962.498747800928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45962.498747800928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45962.498747800928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45962.498747800928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45962.498747800928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45962.498747800928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45962.498747800928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45962.498747800928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45962.498747800928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45962.498747800928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45962.498747800928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45962.498747800928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45962.498747800928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45962.498747800928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45962.498747800928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45962.498747800928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45962.498747800928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45962.498747800928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45962.498747800928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45962.498747800928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45962.498747800928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45962.498747800928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45962.498747800928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45962.498747800928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45962.498747800928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45962.498747800928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45962.498747800928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45962.498747800928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45962.498747800928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45962.498747800928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45962.498747800928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45962.498747800928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45962.498747800928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45962.498747800928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45962.498747800928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45962.498747800928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45962.498747800928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45962.498747800928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45962.498747800928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45962.498747800928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45962.498747800928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45962.498747800928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45962.498747800928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45962.498747800928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45962.498747800928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45962.498747800928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45962.498747800928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45962.498747800928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45962.498747800928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45962.498747800928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45962.498747800928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45962.498747800928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45962.498747800928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45962.498747800928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45962.498747800928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45962.498747800928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45962.498747800928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45962.498747800928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45962.498747800928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45962.498747800928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45962.498747800928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45962.498747800928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45962.498747800928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45962.498747800928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45962.498747800928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45962.498747800928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45962.498747800928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45962.498747800928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45962.498747800928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45962.498747800928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45962.498747800928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45962.498747800928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45962.498747800928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45962.498747800928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45962.498747800928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45962.498747800928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45962.498747800928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45962.498747800928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45962.498747800928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45962.498747800928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45962.498747800928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45962.498747800928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45962.498747800928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45962.498747800928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45962.498747800928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45962.498747800928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45962.498747800928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45962.498747800928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45962.498747800928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45962.498747800928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45962.498747800928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45962.498747800928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45962.498747800928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45962.498747800928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45962.498747800928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45962.498747800928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45962.498747800928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45962.498747800928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45962.498747800928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45962.498747800928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45962.498747800928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45962.498747800928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45962.498747800928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45962.498747800928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45962.498747800928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45962.498747800928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45962.498747800928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45962.498747800928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45962.498747800928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45962.498747800928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45962.498747800928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45962.498747800928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45962.498747800928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45962.498747800928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45962.498747800928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45962.498747800928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45962.498747800928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45962.498747800928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45962.498747800928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45962.498747800928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45962.498747800928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45962.498747800928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45962.498747800928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45962.498747800928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45962.498747800928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45962.498747800928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45962.498747800928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45962.498747800928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45962.498747800928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45962.498747800928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45962.498747800928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45962.498747800928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45962.498747800928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45962.498747800928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45962.498747800928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45962.498747800928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45962.498747800928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45962.498747800928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45962.498747800928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45962.498747800928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45962.498747800928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45962.498747800928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45962.498747800928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45962.498747800928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45962.498747800928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45962.498747800928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45962.498747800928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45962.498747800928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45962.498747800928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45962.498747800928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45962.498747800928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45962.498747800928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45962.498747800928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45962.498747800928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45962.498747800928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45962.498747800928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45962.498747800928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45962.498747800928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45962.498747800928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45962.498747800928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45962.498747800928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45962.498747800928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45962.498747800928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45962.498747800928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45962.498747800928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45962.498747800928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45962.498747800928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45962.498747800928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45962.498747800928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45962.498747800928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45962.498747800928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45962.498747800928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45962.498747800928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45962.498747800928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45962.498747800928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45962.498747800928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45962.498747800928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45962.498747800928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45962.498747800928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45962.498747800928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45962.498747800928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45962.498747800928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45962.498747800928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45962.498747800928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45962.498747800928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45962.498747800928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45962.498747800928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45962.498747800928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45962.498747800928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45962.498747800928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45962.498747800928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45962.498747800928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45962.498747800928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45962.498747800928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45962.498747800928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45962.498747800928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45962.498747800928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45962.498747800928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45962.498747800928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45962.498747800928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45962.498747800928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45962.498747800928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45962.498747800928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45962.498747800928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45962.498747800928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45962.498747800928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45962.498747800928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45962.498747800928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45962.498747800928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45962.498747800928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45962.498747800928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45962.498747800928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45962.498747800928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45962.498747800928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45962.498747800928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45962.498747800928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45962.498747800928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45962.498747800928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45962.498747800928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45962.498747800928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45962.498747800928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45962.498747800928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45962.498747800928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45962.498747800928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45962.498747800928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45962.498747800928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45962.498747800928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45962.498747800928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45962.498747800928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45962.498747800928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45962.498747800928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45962.498747800928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45962.498747800928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45962.498747800928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45962.498747800928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45962.498747800928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45962.498747800928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45962.498747800928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45962.498747800928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45962.498747800928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45962.498747800928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45962.498747800928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45962.498747800928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45962.498747800928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45962.498747800928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45962.498747800928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45962.498747800928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45962.498747800928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45962.498747800928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45962.498747800928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45962.498747800928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45962.498747800928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45962.498747800928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45962.498747800928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45962.498747800928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45962.498747800928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45962.498747800928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45962.498747800928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45962.498747800928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45962.498747800928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45962.498747800928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45962.498747800928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45962.498747800928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45962.498747800928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45962.498747800928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45962.498747800928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45962.498747800928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45962.498747800928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45962.498747800928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45962.498747800928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45962.498747800928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45962.498747800928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45962.498747800928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45962.498747800928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45962.498747800928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45962.498747800928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45962.498747800928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45962.498747800928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45962.498747800928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45962.498747800928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45962.498747800928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45962.498747800928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45962.498747800928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45962.498747800928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45962.498747800928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45962.498747800928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45962.498747800928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45962.498747800928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45962.498747800928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45962.498747800928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45962.498747800928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45962.498747800928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45962.498747800928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45962.498747800928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45962.498747800928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45962.498747800928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45962.498747800928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45962.498747800928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45962.498747800928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45962.498747800928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45962.498747800928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45962.498747800928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45962.498747800928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45962.498747800928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45962.498747800928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45962.498747800928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45962.498747800928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45962.498747800928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45962.498747800928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45962.498747800928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45962.498747800928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45962.498747800928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45962.498747800928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45962.498747800928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45962.498747800928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45962.498747800928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45962.498747800928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45962.498747800928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45962.498747800928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45962.498747800928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45962.498747800928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45962.498747800928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45962.498747800928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45962.498747800928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45962.498747800928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45962.498747800928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45962.498747800928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45962.498747800928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45962.498747800928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45962.498747800928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45962.498747800928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45962.498747800928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45962.498747800928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45962.498747800928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45962.498747800928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45962.498747800928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45962.498747800928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45962.498747800928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45962.498747800928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45962.498747800928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45962.498747800928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45962.498747800928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45962.498747800928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45962.498747800928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45962.498747800928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45962.498747800928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45962.498747800928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45962.498747800928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45962.498747800928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45962.498747800928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45962.498747800928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45962.498747800928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45962.498747800928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45962.498747800928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45962.498747800928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45962.498747800928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45962.498747800928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45962.498747800928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45962.498747800928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45962.498747800928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45962.498747800928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45962.498747800928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45962.498747800928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45962.498747800928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45962.498747800928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45962.498747800928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45962.498747800928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45962.498747800928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45962.498747800928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45962.498747800928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45962.498747800928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45962.498747800928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45962.498747800928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45962.498747800928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45962.498747800928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45962.498747800928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45962.498747800928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45962.498747800928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45962.498747800928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45962.498747800928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45962.498747800928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45962.498747800928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45962.498747800928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45962.498747800928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45962.498747800928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45962.498747800928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45962.498747800928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45962.498747800928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45962.498747800928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45962.498747800928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45962.498747800928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45962.498747800928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45962.498747800928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45962.498747800928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45962.498747800928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45962.498747800928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45962.498747800928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45962.498747800928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45962.498747800928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45962.498747800928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45962.498747800928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45962.498747800928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45962.498747800928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45962.498747800928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45962.498747800928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45962.498747800928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45962.498747800928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45962.498747800928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45962.498747800928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45962.498747800928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45962.498747800928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45962.498747800928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45962.498747800928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45962.498747800928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45962.498747800928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45962.498747800928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45962.498747800928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45962.498747800928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45962.498747800928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45962.498747800928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45962.498747800928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45962.498747800928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45962.498747800928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45962.498747800928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45962.498747800928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45962.498747800928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45962.498747800928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45962.498747800928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45962.498747800928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45962.498747800928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45962.498747800928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45962.498747800928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45962.498747800928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45962.498747800928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45962.498747800928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45962.498747800928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45962.498747800928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45962.498747800928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45962.498747800928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45962.498747800928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45962.498747800928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45962.498747800928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45962.498747800928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45962.498747800928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45962.498747800928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45962.498747800928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45962.498747800928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45962.498747800928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45962.498747800928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45962.498747800928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45962.498747800928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45962.498747800928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45962.498747800928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45962.498747800928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45962.498747800928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45962.498747800928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45962.498747800928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45962.498747800928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45962.498747800928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45962.498747800928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45962.498747800928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45962.498747800928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45962.498747800928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45962.498747800928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45962.498747800928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45962.498747800928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45962.498747800928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45962.498747800928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45962.498747800928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45962.498747800928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45962.498747800928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45962.498747800928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45962.498747800928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45962.498747800928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45962.498747800928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45962.498747800928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45962.498747800928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45962.498747800928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45962.498747800928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45962.498747800928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45962.498747800928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45962.498747800928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45962.498747800928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45962.498747800928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45962.498747800928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45962.498747800928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45962.498747800928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45962.498747800928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45962.498747800928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45962.498747800928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45962.498747800928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45962.498747800928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45962.498747800928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45962.498747800928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45962.498747800928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45962.498747800928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45962.498747800928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45962.498747800928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45962.498747800928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45962.498747800928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45962.498747800928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45962.498747800928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45962.498747800928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45962.498747800928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45962.498747800928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45962.498747800928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45962.498747800928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45962.498747800928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45962.498747800928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45962.498747800928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45962.498747800928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45962.498747800928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45962.498747800928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45962.498747800928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45962.498747800928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45962.498747800928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45962.498747800928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45962.498747800928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45962.498747800928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45962.498747800928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45962.498747800928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45962.498747800928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45962.498747800928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45962.498747800928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45962.498747800928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45962.498747800928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45962.498747800928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45962.498747800928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45962.498747800928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45962.498747800928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45962.498747800928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45962.498747800928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45962.498747800928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45962.498747800928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45962.498747800928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45962.498747800928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45962.498747800928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45962.498747800928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45962.498747800928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45962.498747800928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45962.498747800928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45962.498747800928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45962.498747800928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45962.498747800928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45962.498747800928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45962.498747800928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45962.498747800928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45962.498747800928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45962.498747800928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45962.498747800928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45962.498747800928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45962.498747800928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45962.498747800928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45962.498747800928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45962.498747800928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45962.498747800928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45962.498747800928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45962.498747800928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45962.498747800928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45962.498747800928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45962.498747800928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45962.498747800928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45962.498747800928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45962.498747800928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45962.498747800928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45962.498747800928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45962.498747800928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45962.498747800928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45962.498747800928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45962.498747800928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45962.498747800928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45962.498747800928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45962.498747800928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45962.498747800928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45962.498747800928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45962.498747800928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45962.498747800928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45962.498747800928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45962.498747800928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45962.498747800928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45962.498747800928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45962.498747800928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45962.498747800928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45962.498747800928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45962.498747800928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45962.498747800928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45962.498747800928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45962.498747800928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45962.498747800928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45962.498747800928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45962.498747800928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45962.498747800928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45962.498747800928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45962.498747800928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45962.498747800928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45962.498747800928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45962.498747800928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45962.498747800928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45962.498747800928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45962.498747800928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45962.498747800928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45962.498747800928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45962.498747800928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45962.498747800928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45962.498747800928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45962.498747800928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45962.498747800928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45962.498747800928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45962.498747800928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45962.498747800928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45962.498747800928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45962.498747800928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45962.498747800928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45962.498747800928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45962.498747800928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45962.498747800928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45962.498747800928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45962.498747800928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45962.498747800928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45962.498747800928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45962.498747800928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45962.498747800928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45962.498747800928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45962.498747800928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45962.498747800928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45962.498747800928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45962.498747800928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45962.498747800928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45962.498747800928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45962.498747800928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45962.498747800928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45962.498747800928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45962.498747800928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45962.498747800928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45962.498747800928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45962.498747800928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45962.498747800928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45962.498747800928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45962.498747800928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45962.498747800928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45962.498747800928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45962.498747800928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45962.498747800928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45962.498747800928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45962.498747800928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45962.498747800928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45962.498747800928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45962.498747800928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45962.498747800928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45962.498747800928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45962.498747800928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45962.498747800928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45962.498747800928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45962.498747800928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45962.498747800928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45962.498747800928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45962.498747800928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45962.498747800928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45962.498747800928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45962.498747800928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45962.498747800928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45962.498747800928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45962.498747800928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45962.498747800928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45962.498747800928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45962.498747800928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45962.498747800928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45962.498747800928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45962.498747800928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45962.498747800928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45962.498747800928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45962.498747800928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45962.498747800928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45962.498747800928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45962.498747800928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45962.498747800928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45962.498747800928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45962.498747800928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45962.498747800928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45962.498747800928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45962.498747800928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45962.498747800928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45962.498747800928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45962.498747800928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45962.498747800928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45962.498747800928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45962.498747800928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45962.498747800928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45962.498747800928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45962.498747800928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45962.498747800928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45962.498747800928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45962.498747800928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45962.498747800928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45962.498747800928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45962.498747800928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45962.498747800928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45962.498747800928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45962.498747800928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45962.498747800928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45962.498747800928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45962.498747800928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45962.498747800928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45962.498747800928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45962.498747800928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45962.498747800928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45962.498747800928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45962.498747800928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45962.498747800928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45962.498747800928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45962.498747800928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45962.498747800928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45962.498747800928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45962.498747800928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45962.498747800928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45962.498747800928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45962.498747800928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45962.498747800928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45962.498747800928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45962.498747800928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45962.498747800928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45962.498747800928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45962.498747800928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45962.498747800928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45962.498747800928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45962.498747800928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45962.498747800928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45962.498747800928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45962.498747800928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45962.498747800928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45962.498747800928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45962.498747800928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45962.498747800928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45962.498747800928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45962.498747800928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45962.498747800928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45962.498747800928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45962.498747800928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45962.498747800928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45962.498747800928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45962.498747800928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45962.498747800928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45962.498747800928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45962.498747800928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45962.498747800928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45962.498747800928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45962.498747800928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45962.498747800928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45962.498747800928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45962.498747800928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45962.498747800928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45962.498747800928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45962.498747800928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45962.498747800928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45962.498747800928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45962.498747800928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45962.498747800928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45962.498747800928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45962.498747800928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45962.498747800928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45962.498747800928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45962.498747800928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45962.498747800928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45962.498747800928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45962.498747800928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45962.498747800928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45962.498747800928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45962.498747800928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45962.498747800928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45962.498747800928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45962.498747800928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45962.498747800928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45962.498747800928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45962.498747800928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45962.498747800928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45962.498747800928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45962.498747800928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45962.498747800928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45962.498747800928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45962.498747800928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45962.498747800928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45962.498747800928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45962.498747800928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45962.498747800928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45962.498747800928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45962.498747800928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45962.498747800928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45962.498747800928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45962.498747800928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45962.498747800928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45962.498747800928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45962.498747800928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45962.498747800928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45962.498747800928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45962.498747800928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45962.498747800928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45962.498747800928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45962.498747800928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45962.498747800928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45962.498747800928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45962.498747800928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45962.498747800928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45962.498747800928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45962.498747800928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45962.498747800928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45962.498747800928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45962.498747800928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45962.498747800928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45962.498747800928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45962.498747800928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45962.498747800928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45962.498747800928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45962.498747800928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45962.498747800928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45962.498747800928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45962.498747800928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45962.498747800928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45962.498747800928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45962.498747800928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45962.498747800928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45962.498747800928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45962.498747800928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45962.498747800928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45962.498747800928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45962.498747800928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45962.498747800928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45962.498747800928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45962.498747800928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45962.498747800928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45962.498747800928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45962.498747800928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45962.498747800928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45962.498747800928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45962.498747800928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45962.498747800928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45962.498747800928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45962.498747800928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45962.498747800928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45962.498747800928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45962.498747800928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45962.498747800928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45962.498747800928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45962.498747800928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45962.498747800928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45962.498747800928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45962.498747800928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45962.498747800928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45962.498747800928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45962.498747800928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45962.498747800928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45962.498747800928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45962.498747800928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45962.498747800928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45962.498747800928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45962.498747800928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45962.498747800928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45962.498747800928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45962.498747800928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45962.498747800928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45962.498747800928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45962.498747800928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45962.498747800928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45962.498747800928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45962.498747800928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45962.498747800928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45962.498747800928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45962.498747800928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45962.498747800928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45962.498747800928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45962.498747800928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45962.498747800928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45962.498747800928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45962.498747800928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45962.498747800928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45962.498747800928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45962.498747800928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45962.498747800928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45962.498747800928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45962.498747800928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45962.498747800928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45962.498747800928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45962.498747800928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45962.498747800928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45962.498747800928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45962.498747800928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45962.498747800928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45962.498747800928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45962.498747800928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45962.498747800928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45962.498747800928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45962.498747800928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45962.498747800928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45962.498747800928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45962.498747800928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45962.498747800928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45962.498747800928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45962.498747800928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45962.498747800928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45962.498747800928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45962.498747800928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45962.498747800928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45962.498747800928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45962.498747800928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45962.498747800928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45962.498747800928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45962.498747800928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45962.498747800928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45962.498747800928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45962.498747800928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45962.498747800928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45962.498747800928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45962.498747800928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45962.498747800928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45962.498747800928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45962.498747800928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45962.498747800928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45962.498747800928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45962.498747800928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45962.498747800928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45962.498747800928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45962.498747800928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45962.498747800928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45962.498747800928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45962.498747800928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45962.498747800928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45962.498747800928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45962.498747800928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45962.498747800928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45962.498747800928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45962.498747800928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45962.498747800928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45962.498747800928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45962.498747800928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45962.498747800928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259.01803009258583</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1.5299976851820247</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45962.498747685182</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45962.498747685182</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45962.498747685182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45962.498747685182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45962.498747685182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45962.498747685182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45962.498747685182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45962.498747685182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45962.498747685182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45962.498747685182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45962.498747685182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45962.498747685182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45962.498747685182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45962.498747685182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45962.498747685182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45962.498747685182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45962.498747685182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45962.498747685182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45962.498747685182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45962.498747685182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45962.498747685182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45962.498747685182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45962.498747685182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45962.498747685182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45962.498747685182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45962.498747685182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45962.498747685182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45962.498747685182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45962.498747685182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45962.498747685182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45962.498747685182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45962.498747685182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45962.498747685182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45962.498747685182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45962.498747685182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45962.498747685182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45962.498747685182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45962.498747685182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45962.498747685182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45962.498747685182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45962.498747685182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45962.498747685182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45962.498747685182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45962.498747685182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45962.498747685182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45962.498747685182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45962.498747685182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45962.498747685182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45962.498747685182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45962.498747685182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45962.498747685182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45962.498747685182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45962.498747685182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45962.498747685182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45962.498747685182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45962.498747685182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45962.498747685182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45962.498747685182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45962.498747685182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45962.498747685182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45962.498747685182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45962.498747685182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45962.498747685182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45962.498747685182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45962.498747685182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45962.498747685182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45962.498747685182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45962.498747685182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45962.498747685182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45962.498747685182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45962.498747685182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45962.498747685182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45962.498747685182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45962.498747685182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45962.498747685182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45962.498747685182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45962.498747685182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45962.498747685182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45962.498747685182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45962.498747685182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45962.498747685182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45962.498747685182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45962.498747685182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45962.498747685182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45962.498747685182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45962.498747685182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45962.498747685182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45962.498747685182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45962.498747685182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45962.498747685182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45962.498747685182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45962.498747685182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45962.498747685182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45962.498747685182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45962.498747685182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45962.498747685182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45962.498747685182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45962.498747685182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45962.498747685182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45962.498747685182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45962.498747685182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45962.498747685182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45962.498747685182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45962.498747685182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45962.498747685182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45962.498747685182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45962.498747685182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45962.498747685182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45962.498747685182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45962.498747685182</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45962.498747685182</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45962.498747685182</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45962.498747685182</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45962.498747685182</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70.666687499993714</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39100</v>
      </c>
      <c r="F3" s="38">
        <v>45926.188877314817</v>
      </c>
      <c r="G3" s="143">
        <f t="shared" ref="G3" ca="1" si="0">IFERROR(NOW()-F3,"")</f>
        <v>36.309870370365388</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39100</v>
      </c>
      <c r="F4" s="152">
        <v>45948.661111111112</v>
      </c>
      <c r="G4" s="153">
        <f ca="1">IFERROR(NOW()-F4,"")</f>
        <v>13.83763657406962</v>
      </c>
      <c r="H4" s="152">
        <v>45948.661111111112</v>
      </c>
      <c r="I4" s="151" t="str">
        <f>IFERROR(VLOOKUP(D4,DB!A:F,6,0),"")</f>
        <v>SCECO</v>
      </c>
      <c r="J4" s="151" t="str">
        <f>IFERROR(VLOOKUP(D4,DB!A:G,7,0),"")</f>
        <v>Dead</v>
      </c>
      <c r="K4" s="151" t="s">
        <v>39118</v>
      </c>
      <c r="L4" s="151" t="str">
        <f>IFERROR(VLOOKUP(D4,DB!A:I,9,0),"")</f>
        <v>Latis</v>
      </c>
    </row>
    <row r="5" spans="1:13" ht="15">
      <c r="A5" s="151" t="s">
        <v>39119</v>
      </c>
      <c r="B5" s="151" t="str">
        <f>IFERROR(VLOOKUP(D5,DB!A:K,11,0),"")</f>
        <v>R5</v>
      </c>
      <c r="C5" s="151">
        <v>1</v>
      </c>
      <c r="D5" s="151" t="s">
        <v>35919</v>
      </c>
      <c r="E5" s="151" t="s">
        <v>39021</v>
      </c>
      <c r="F5" s="152">
        <v>45962.469004629631</v>
      </c>
      <c r="G5" s="153">
        <f ca="1">IFERROR(NOW()-F5,"")</f>
        <v>2.9743055551080033E-2</v>
      </c>
      <c r="H5" s="152">
        <v>45962.463217592594</v>
      </c>
      <c r="I5" s="151" t="str">
        <f>IFERROR(VLOOKUP(D5,DB!A:F,6,0),"")</f>
        <v>Generator-SG</v>
      </c>
      <c r="J5" s="151" t="str">
        <f>IFERROR(VLOOKUP(D5,DB!A:G,7,0),"")</f>
        <v>Vandalized</v>
      </c>
      <c r="K5" s="151" t="s">
        <v>39120</v>
      </c>
      <c r="L5" s="151" t="str">
        <f>IFERROR(VLOOKUP(D5,DB!A:I,9,0),"")</f>
        <v>Latis</v>
      </c>
    </row>
    <row r="6" spans="1:13" ht="15">
      <c r="A6" s="151"/>
      <c r="B6" s="151" t="str">
        <f>IFERROR(VLOOKUP(D6,DB!A:K,11,0),"")</f>
        <v/>
      </c>
      <c r="C6" s="151"/>
      <c r="D6" s="151"/>
      <c r="E6" s="151"/>
      <c r="F6" s="152"/>
      <c r="G6" s="153">
        <f ca="1">IFERROR(NOW()-F6,"")</f>
        <v>45962.498747685182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45962.498747685182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45962.498747685182</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45962.498747685182</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45962.498747685182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45962.498747685182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45962.498747685182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45962.498747685182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45962.498747685182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45962.498747685182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45962.498747685182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45962.498747685182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45962.498747685182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45962.498747685182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45962.498747685182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45962.498747685182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45962.498747685182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45962.498747685182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45962.498747685182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45962.498747685182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45962.498747685182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45962.498747685182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45962.498747685182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45962.498747685182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45962.498747685182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45962.498747685182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45962.498747685182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45962.498747685182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45962.498747685182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45962.498747685182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45962.498747685182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45962.498747685182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45962.498747685182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45962.498747685182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45962.498747685182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45962.498747685182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45962.498747685182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45962.498747685182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45962.498747685182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45962.498747685182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45962.498747685182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45962.498747685182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45962.498747685182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45962.498747685182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45962.498747685182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45962.498747685182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45962.498747685182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45962.498747685182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45962.498747685182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45962.498747685182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45962.498747685182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45962.498747685182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45962.498747685182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45962.498747685182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45962.498747685182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45962.498747685182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45962.498747685182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45962.498747685182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45962.498747685182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45962.498747685182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45962.498747685182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45962.498747685182</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45962.498747685182</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45962.498747685182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45962.498747685182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45962.498747685182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45962.498747685182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45962.498747685182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45962.498747685182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45962.498747685182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45962.498747685182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45962.498747685182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45962.498747685182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45962.498747685182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45962.498747685182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45962.498747685182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45962.498747685182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45962.498747685182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45962.498747685182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45962.498747685182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45962.498747685182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45962.498747685182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45962.498747685182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45962.498747685182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45962.498747685182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45962.498747685182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45962.498747685182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45962.498747685182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45962.498747685182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45962.498747685182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45962.498747685182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45962.498747685182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45962.498747685182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45962.498747685182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45962.498747685182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45962.498747685182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45962.498747685182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45962.498747685182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45962.498747685182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45962.498747685182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45962.498747685182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45962.498747685182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45962.498747685182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45962.498747685182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45962.498747685182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45962.498747685182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45962.498747685182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45962.498747685182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45962.498747685182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45962.498747685182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45962.498747685182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45962.498747685182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45962.498747685182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45962.498747685182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45962.498747685182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45962.498747685182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45962.498747685182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45962.498747685182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45962.498747685182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45962.498747685182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45962.498747685182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45962.498747685182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45962.498747685182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45962.498747685182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45962.498747685182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45962.498747685182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45962.498747685182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45962.498747685182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45962.498747685182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45962.498747685182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45962.498747685182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45962.498747685182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45962.498747685182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45962.498747685182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45962.498747685182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45962.498747685182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45962.498747685182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45962.498747685182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45962.498747685182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45962.498747685182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45962.498747685182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45962.498747685182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45962.498747685182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45962.498747685182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45962.498747685182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45962.498747685182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45962.498747685182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45962.498747685182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45962.498747685182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45962.498747685182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45962.498747685182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45962.498747685182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45962.498747685182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45962.498747685182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45962.498747685182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45962.498747685182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45962.498747685182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45962.498747685182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45962.498747685182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45962.498747685182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45962.498747685182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45962.498747685182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45962.498747685182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45962.498747685182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45962.498747685182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45962.498747685182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45962.498747685182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45962.498747685182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45962.498747685182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45962.498747685182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45962.498747685182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45962.498747685182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45962.498747685182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45962.498747685182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45962.498747685182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45962.498747685182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45962.498747685182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45962.498747685182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45962.498747685182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45962.498747685182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45962.498747685182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45962.498747685182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45962.498747685182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45962.498747685182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45962.498747685182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45962.498747685182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45962.498747685182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45962.498747685182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45962.498747685182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45962.498747685182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45962.498747685182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45962.498747685182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45962.498747685182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45962.498747685182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45962.498747685182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45962.498747685182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45962.498747685182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45962.498747685182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45962.498747685182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45962.498747685182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45962.498747685182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45962.498747685182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45962.498747685182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45962.498747685182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45962.498747685182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45962.498747685182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45962.498747685182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45962.498747685182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45962.498747685182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45962.498747685182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45962.498747685182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45962.498747685182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45962.498747685182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45962.498747685182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45962.498747685182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45962.498747685182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45962.498747685182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45962.498747685182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45962.498747685182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45962.498747685182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45962.498747685182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45962.498747685182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45962.498747685182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45962.498747685182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45962.498747685182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45962.498747685182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45962.498747685182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45962.498747685182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45962.498747685182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45962.498747685182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45962.498747685182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45962.498747685182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45962.498747685182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45962.498747685182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45962.498747685182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45962.498747685182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45962.498747685182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45962.498747685182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45962.498747685182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45962.498747685182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45962.498747685182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45962.498747685182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45962.498747685182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45962.498747685182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45962.498747685182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45962.498747685182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45962.498747685182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45962.498747685182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45962.498747685182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45962.498747685182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45962.498747685182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45962.498747685182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45962.498747685182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45962.498747685182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45962.498747685182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45962.498747685182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45962.498747685182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45962.498747685182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45962.498747685182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45962.498747685182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45962.498747685182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45962.498747685182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45962.498747685182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45962.498747685182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45962.498747685182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45962.498747685182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45962.498747685182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45962.498747685182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45962.498747685182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45962.498747685182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45962.498747685182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45962.498747685182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45962.498747685182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45962.498747685182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45962.498747685182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45962.498747685182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45962.498747685182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45962.498747685182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45962.498747685182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45962.498747685182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45962.498747685182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45962.498747685182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45962.498747685182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45962.498747685182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45962.498747685182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45962.498747685182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45962.498747685182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45962.498747685182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45962.498747685182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45962.498747685182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45962.498747685182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45962.498747685182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45962.498747685182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45962.498747685182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45962.498747685182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45962.498747685182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45962.498747685182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45962.498747685182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45962.498747685182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45962.498747685182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45962.498747685182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45962.498747685182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45962.498747685182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45962.498747685182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45962.498747685182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45962.498747685182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45962.498747685182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45962.498747685182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45962.498747685182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45962.498747685182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45962.498747685182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45962.498747685182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45962.498747685182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45962.498747685182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45962.498747685182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45962.498747685182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45962.498747685182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45962.498747685182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45962.498747685182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45962.498747685182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45962.498747685182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45962.498747685182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45962.498747685182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45962.498747685182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45962.498747685182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45962.498747685182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45962.498747685182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45962.498747685182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45962.498747685182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45962.498747685182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45962.498747685182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45962.498747685182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45962.498747685182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45962.498747685182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45962.498747685182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45962.498747685182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45962.498747685182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45962.498747685182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45962.498747685182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45962.498747685182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45962.498747685182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45962.498747685182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45962.498747685182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45962.498747685182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45962.498747685182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45962.498747685182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45962.498747685182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45962.498747685182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45962.498747685182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45962.498747685182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45962.498747685182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45962.498747685182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45962.498747685182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45962.498747685182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45962.498747685182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45962.498747685182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45962.498747685182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45962.498747685182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45962.498747685182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45962.498747685182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45962.498747685182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45962.498747685182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45962.498747685182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45962.498747685182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45962.498747685182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45962.498747685182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45962.498747685182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45962.498747685182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45962.498747685182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45962.498747685182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45962.498747685182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45962.498747685182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45962.498747685182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45962.498747685182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45962.498747685182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45962.498747685182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45962.498747685182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45962.498747685182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45962.498747685182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45962.498747685182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45962.498747685182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45962.498747685182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45962.498747685182</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45962.498747685182</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2</v>
      </c>
      <c r="D2" s="102" t="s">
        <v>29406</v>
      </c>
      <c r="E2" s="105" t="s">
        <v>39021</v>
      </c>
      <c r="F2" s="106"/>
      <c r="G2" s="76">
        <f ca="1">IFERROR(NOW()-F2,"-")</f>
        <v>45962.498747685182</v>
      </c>
      <c r="H2" s="106">
        <v>45962.422696759262</v>
      </c>
      <c r="I2" s="102" t="str">
        <f>IFERROR(VLOOKUP(D2,DB!A:F,6,0),"")</f>
        <v>SCECO</v>
      </c>
      <c r="J2" s="101" t="str">
        <f>IFERROR(VLOOKUP(D2,DB!A:G,7,0),"")</f>
        <v>Dead</v>
      </c>
      <c r="K2" s="107" t="s">
        <v>39122</v>
      </c>
      <c r="L2" s="108" t="str">
        <f>IFERROR(VLOOKUP(D2,DB!A:I,9,0),"")</f>
        <v>Latis</v>
      </c>
    </row>
    <row r="3" spans="1:16383" ht="31.5" customHeight="1">
      <c r="A3" s="103"/>
      <c r="B3" s="102" t="str">
        <f>IFERROR(VLOOKUP(D3,DB!A:K,11,0),"")</f>
        <v/>
      </c>
      <c r="C3" s="104"/>
      <c r="D3" s="102"/>
      <c r="E3" s="105"/>
      <c r="F3" s="106"/>
      <c r="G3" s="76">
        <f ca="1">IFERROR(NOW()-F3,"-")</f>
        <v>45962.498747685182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45962.498747685182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45962.498747685182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45962.498747685182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45962.498747685182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45962.498747685182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45962.498747685182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45962.498747685182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45962.498747685182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45962.498747685182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45962.498747685182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45962.498747685182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45962.498747685182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45962.498747685182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45962.498747685182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45962.498747685182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45962.498747685182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45962.498747685182</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45962.498747685182</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45962.498747685182</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45962.498747685182</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45962.498747685182</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45962.498747685182</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45962.498747685182</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2025-11-01T08:59:34Z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