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509" documentId="120_S{2AC9BD13-BADA-5192-A53E-5A8FF88502F6}" xr6:coauthVersionLast="47" xr6:coauthVersionMax="47" xr10:uidLastSave="{0F5F8EF0-102B-4F07-827F-30B59654F40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<sst xmlns="http://schemas.openxmlformats.org/spreadsheetml/2006/main" count="180309" uniqueCount="39137">
  <si>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</si>
  <si>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</si>
  <si>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</si>
  <si>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</si>
  <si>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</si>
  <si>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</si>
  <si>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</si>
  <si>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</si>
  <si>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</si>
  <si>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</si>
  <si>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</si>
  <si>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</si>
  <si>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</si>
  <si>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</si>
  <si>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</si>
  <si>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</si>
  <si>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</si>
  <si>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</si>
  <si>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</si>
  <si>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</si>
  <si>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</si>
  <si>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</si>
  <si>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</si>
  <si>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</si>
  <si>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</si>
  <si>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</si>
  <si>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</si>
  <si>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</si>
  <si>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</si>
  <si>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</si>
  <si>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</si>
  <si>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</si>
  <si>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</si>
  <si>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</si>
  <si>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</si>
  <si>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</si>
  <si>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</si>
  <si>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</si>
  <si>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</si>
  <si>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</si>
  <si>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</si>
  <si>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</si>
  <si>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</si>
  <si>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</si>
  <si>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</si>
  <si>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</si>
  <si>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</si>
  <si>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</si>
  <si>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</si>
  <si>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</si>
  <si>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</si>
  <si>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</si>
  <si>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</si>
  <si>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</si>
  <si>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</si>
  <si>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</si>
  <si>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</si>
  <si>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</si>
  <si>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</si>
  <si>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</si>
  <si>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</si>
  <si>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</si>
  <si>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</si>
  <si>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</si>
  <si>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</si>
  <si>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</si>
  <si>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</si>
  <si>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</si>
  <si>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</si>
  <si>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</si>
  <si>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</si>
  <si>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</si>
  <si>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</si>
  <si>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</si>
  <si>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</si>
  <si>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</si>
  <si>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</si>
  <si>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</si>
  <si>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</si>
  <si>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</si>
  <si>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</si>
  <si>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</si>
  <si>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</si>
  <si>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</si>
  <si>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</si>
  <si>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</si>
  <si>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</si>
  <si>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</si>
  <si>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</si>
  <si>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</si>
  <si>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</si>
  <si>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</si>
  <si>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</si>
  <si>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</si>
  <si>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</si>
  <si>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</si>
  <si>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</si>
  <si>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</si>
  <si>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</si>
  <si>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</si>
  <si>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</si>
  <si>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</si>
  <si>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</si>
  <si>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</si>
  <si>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</si>
  <si>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</si>
  <si>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</si>
  <si>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</si>
  <si>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</si>
  <si>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</si>
  <si>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</si>
  <si>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</si>
  <si>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</si>
  <si>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</si>
  <si>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</si>
  <si>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</si>
  <si>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</si>
  <si>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</si>
  <si>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</si>
  <si>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</si>
  <si>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</si>
  <si>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</si>
  <si>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</si>
  <si>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</si>
  <si>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</si>
  <si>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</si>
  <si>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</si>
  <si>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</si>
  <si>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</si>
  <si>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</si>
  <si>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</si>
  <si>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</si>
  <si>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</si>
  <si>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</si>
  <si>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</si>
  <si>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</si>
  <si>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</si>
  <si>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</si>
  <si>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</si>
  <si>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</si>
  <si>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</si>
  <si>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</si>
  <si>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</si>
  <si>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</si>
  <si>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</si>
  <si>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</si>
  <si>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</si>
  <si>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</si>
  <si>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</si>
  <si>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</si>
  <si>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</si>
  <si>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</si>
  <si>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</si>
  <si>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</si>
  <si>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</si>
  <si>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</si>
  <si>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</si>
  <si>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</si>
  <si>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</si>
  <si>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</si>
  <si>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</si>
  <si>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</si>
  <si>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</si>
  <si>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</si>
  <si>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</si>
  <si>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</si>
  <si>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</si>
  <si>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</si>
  <si>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</si>
  <si>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</si>
  <si>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</si>
  <si>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</si>
  <si>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</si>
  <si>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</si>
  <si>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</si>
  <si>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</si>
  <si>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</si>
  <si>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</si>
  <si>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</si>
  <si>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</si>
  <si>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</si>
  <si>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</si>
  <si>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</si>
  <si>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</si>
  <si>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</si>
  <si>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</si>
  <si>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</si>
  <si>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</si>
  <si>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</si>
  <si>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</si>
  <si>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</si>
  <si>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</si>
  <si>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</si>
  <si>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</si>
  <si>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</si>
  <si>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</si>
  <si>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</si>
  <si>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</si>
  <si>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</si>
  <si>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</si>
  <si>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</si>
  <si>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</si>
  <si>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</si>
  <si>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</si>
  <si>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</si>
  <si>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</si>
  <si>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</si>
  <si>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</si>
  <si>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</si>
  <si>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</si>
  <si>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</si>
  <si>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</si>
  <si>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</si>
  <si>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</si>
  <si>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</si>
  <si>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</si>
  <si>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</si>
  <si>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</si>
  <si>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</si>
  <si>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</si>
  <si>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</si>
  <si>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</si>
  <si>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</si>
  <si>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</si>
  <si>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</si>
  <si>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</si>
  <si>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</si>
  <si>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</si>
  <si>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</si>
  <si>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</si>
  <si>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</si>
  <si>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</si>
  <si>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</si>
  <si>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</si>
  <si>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</si>
  <si>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</si>
  <si>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</si>
  <si>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</si>
  <si>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</si>
  <si>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</si>
  <si>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</si>
  <si>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</si>
  <si>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</si>
  <si>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</si>
  <si>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</si>
  <si>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</si>
  <si>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</si>
  <si>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</si>
  <si>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</si>
  <si>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</si>
  <si>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</si>
  <si>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</si>
  <si>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</si>
  <si>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</si>
  <si>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</si>
  <si>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</si>
  <si>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</si>
  <si>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</si>
  <si>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</si>
  <si>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</si>
  <si>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</si>
  <si>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</si>
  <si>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</si>
  <si>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</si>
  <si>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</si>
  <si>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</si>
  <si>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</si>
  <si>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</si>
  <si>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</si>
  <si>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</si>
  <si>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</si>
  <si>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</si>
  <si>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</si>
  <si>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</si>
  <si>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</si>
  <si>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</si>
  <si>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</si>
  <si>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</si>
  <si>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</si>
  <si>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</si>
  <si>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</si>
  <si>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</si>
  <si>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</si>
  <si>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</si>
  <si>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</si>
  <si>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</si>
  <si>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</si>
  <si>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</si>
  <si>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</si>
  <si>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</si>
  <si>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</si>
  <si>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</si>
  <si>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</si>
  <si>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</si>
  <si>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</si>
  <si>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</si>
  <si>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</si>
  <si>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</si>
  <si>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</si>
  <si>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</si>
  <si>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</si>
  <si>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</si>
  <si>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</si>
  <si>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</si>
  <si>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</si>
  <si>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</si>
  <si>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</si>
  <si>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</si>
  <si>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</si>
  <si>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</si>
  <si>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</si>
  <si>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</si>
  <si>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</si>
  <si>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</si>
  <si>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</si>
  <si>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</si>
  <si>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</si>
  <si>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</si>
  <si>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</si>
  <si>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</si>
  <si>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</si>
  <si>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</si>
  <si>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</si>
  <si>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</si>
  <si>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</si>
  <si>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</si>
  <si>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</si>
  <si>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</si>
  <si>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</si>
  <si>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</si>
  <si>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</si>
  <si>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</si>
  <si>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</si>
  <si>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</si>
  <si>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</si>
  <si>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</si>
  <si>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</si>
  <si>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</si>
  <si>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</si>
  <si>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</si>
  <si>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</si>
  <si>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</si>
  <si>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</si>
  <si>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</si>
  <si>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</si>
  <si>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</si>
  <si>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</si>
  <si>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</si>
  <si>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</si>
  <si>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</si>
  <si>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</si>
  <si>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</si>
  <si>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</si>
  <si>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</si>
  <si>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</si>
  <si>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</si>
  <si>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</si>
  <si>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</si>
  <si>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</si>
  <si>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</si>
  <si>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</si>
  <si>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</si>
  <si>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</si>
  <si>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</si>
  <si>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</si>
  <si>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</si>
  <si>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</si>
  <si>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</si>
  <si>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</si>
  <si>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</si>
  <si>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</si>
  <si>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</si>
  <si>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</si>
  <si>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</si>
  <si>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</si>
  <si>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</si>
  <si>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</si>
  <si>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</si>
  <si>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</si>
  <si>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</si>
  <si>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</si>
  <si>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</si>
  <si>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</si>
  <si>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</si>
  <si>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</si>
  <si>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</si>
  <si>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</si>
  <si>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</si>
  <si>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</si>
  <si>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</si>
  <si>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</si>
  <si>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</si>
  <si>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</si>
  <si>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</si>
  <si>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</si>
  <si>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</si>
  <si>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</si>
  <si>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</si>
  <si>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</si>
  <si>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</si>
  <si>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</si>
  <si>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</si>
  <si>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</si>
  <si>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</si>
  <si>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</si>
  <si>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</si>
  <si>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</si>
  <si>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</si>
  <si>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</si>
  <si>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</si>
  <si>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</si>
  <si>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</si>
  <si>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</si>
  <si>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</si>
  <si>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</si>
  <si>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</si>
  <si>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</si>
  <si>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</si>
  <si>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</si>
  <si>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</si>
  <si>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</si>
  <si>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</si>
  <si>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</si>
  <si>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</si>
  <si>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</si>
  <si>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</si>
  <si>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</si>
  <si>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</si>
  <si>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</si>
  <si>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</si>
  <si>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</si>
  <si>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</si>
  <si>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</si>
  <si>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</si>
  <si>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</si>
  <si>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</si>
  <si>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</si>
  <si>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</si>
  <si>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</si>
  <si>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</si>
  <si>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</si>
  <si>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</si>
  <si>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</si>
  <si>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</si>
  <si>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</si>
  <si>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</si>
  <si>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</si>
  <si>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</si>
  <si>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</si>
  <si>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</si>
  <si>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</si>
  <si>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</si>
  <si>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</si>
  <si>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</si>
  <si>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</si>
  <si>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</si>
  <si>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</si>
  <si>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</si>
  <si>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</si>
  <si>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</si>
  <si>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</si>
  <si>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</si>
  <si>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</si>
  <si>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</si>
  <si>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</si>
  <si>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</si>
  <si>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</si>
  <si>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</si>
  <si>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</si>
  <si>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</si>
  <si>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</si>
  <si>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</si>
  <si>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</si>
  <si>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</si>
  <si>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</si>
  <si>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</si>
  <si>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</si>
  <si>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</si>
  <si>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</si>
  <si>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</si>
  <si>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</si>
  <si>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</si>
  <si>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</si>
  <si>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</si>
  <si>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</si>
  <si>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</si>
  <si>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</si>
  <si>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</si>
  <si>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</si>
  <si>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</si>
  <si>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</si>
  <si>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</si>
  <si>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</si>
  <si>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</si>
  <si>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</si>
  <si>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</si>
  <si>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</si>
  <si>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</si>
  <si>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</si>
  <si>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</si>
  <si>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</si>
  <si>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</si>
  <si>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</si>
  <si>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</si>
  <si>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</si>
  <si>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</si>
  <si>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</si>
  <si>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</si>
  <si>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</si>
  <si>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</si>
  <si>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</si>
  <si>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</si>
  <si>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</si>
  <si>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</si>
  <si>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</si>
  <si>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</si>
  <si>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</si>
  <si>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</si>
  <si>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</si>
  <si>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</si>
  <si>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</si>
  <si>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</si>
  <si>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</si>
  <si>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</si>
  <si>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</si>
  <si>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</si>
  <si>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</si>
  <si>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</si>
  <si>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</si>
  <si>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</si>
  <si>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</si>
  <si>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</si>
  <si>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</si>
  <si>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</si>
  <si>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</si>
  <si>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</si>
  <si>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</si>
  <si>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</si>
  <si>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</si>
  <si>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</si>
  <si>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</si>
  <si>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</si>
  <si>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</si>
  <si>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</si>
  <si>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</si>
  <si>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</si>
  <si>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</si>
  <si>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</si>
  <si>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</si>
  <si>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</si>
  <si>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</si>
  <si>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</si>
  <si>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</si>
  <si>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</si>
  <si>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</si>
  <si>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</si>
  <si>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</si>
  <si>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</si>
  <si>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</si>
  <si>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</si>
  <si>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</si>
  <si>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</si>
  <si>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</si>
  <si>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</si>
  <si>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</si>
  <si>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</si>
  <si>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</si>
  <si>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</si>
  <si>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</si>
  <si>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</si>
  <si>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</si>
  <si>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</si>
  <si>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</si>
  <si>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</si>
  <si>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</si>
  <si>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</si>
  <si>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</si>
  <si>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</si>
  <si>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</si>
  <si>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</si>
  <si>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</si>
  <si>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</si>
  <si>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</si>
  <si>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</si>
  <si>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</si>
  <si>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</si>
  <si>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</si>
  <si>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</si>
  <si>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</si>
  <si>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</si>
  <si>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</si>
  <si>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</si>
  <si>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</si>
  <si>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</si>
  <si>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</si>
  <si>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</si>
  <si>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</si>
  <si>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</si>
  <si>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</si>
  <si>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</si>
  <si>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</si>
  <si>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</si>
  <si>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</si>
  <si>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</si>
  <si>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</si>
  <si>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</si>
  <si>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</si>
  <si>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</si>
  <si>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</si>
  <si>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</si>
  <si>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</si>
  <si>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</si>
  <si>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</si>
  <si>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</si>
  <si>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</si>
  <si>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</si>
  <si>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</si>
  <si>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</si>
  <si>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</si>
  <si>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</si>
  <si>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</si>
  <si>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</si>
  <si>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</si>
  <si>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</si>
  <si>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</si>
  <si>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</si>
  <si>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</si>
  <si>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</si>
  <si>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</si>
  <si>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</si>
  <si>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</si>
  <si>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</si>
  <si>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</si>
  <si>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</si>
  <si>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</si>
  <si>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</si>
  <si>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</si>
  <si>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</si>
  <si>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</si>
  <si>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</si>
  <si>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</si>
  <si>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</si>
  <si>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</si>
  <si>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</si>
  <si>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</si>
  <si>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</si>
  <si>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</si>
  <si>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</si>
  <si>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</si>
  <si>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</si>
  <si>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</si>
  <si>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</si>
  <si>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</si>
  <si>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</si>
  <si>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</si>
  <si>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</si>
  <si>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</si>
  <si>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</si>
  <si>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</si>
  <si>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</si>
  <si>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</si>
  <si>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</si>
  <si>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</si>
  <si>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</si>
  <si>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</si>
  <si>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</si>
  <si>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</si>
  <si>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</si>
  <si>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</si>
  <si>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</si>
  <si>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</si>
  <si>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</si>
  <si>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</si>
  <si>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</si>
  <si>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</si>
  <si>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</si>
  <si>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</si>
  <si>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</si>
  <si>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</si>
  <si>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</si>
  <si>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</si>
  <si>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</si>
  <si>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</si>
  <si>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</si>
  <si>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</si>
  <si>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</si>
  <si>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</si>
  <si>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</si>
  <si>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</si>
  <si>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</si>
  <si>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</si>
  <si>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</si>
  <si>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</si>
  <si>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</si>
  <si>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</si>
  <si>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</si>
  <si>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</si>
  <si>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</si>
  <si>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</si>
  <si>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</si>
  <si>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</si>
  <si>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</si>
  <si>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</si>
  <si>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</si>
  <si>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</si>
  <si>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</si>
  <si>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</si>
  <si>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</si>
  <si>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</si>
  <si>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</si>
  <si>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</si>
  <si>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</si>
  <si>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</si>
  <si>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</si>
  <si>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</si>
  <si>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</si>
  <si>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</si>
  <si>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</si>
  <si>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</si>
  <si>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</si>
  <si>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</si>
  <si>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</si>
  <si>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</si>
  <si>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</si>
  <si>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</si>
  <si>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</si>
  <si>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</si>
  <si>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</si>
  <si>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</si>
  <si>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</si>
  <si>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</si>
  <si>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</si>
  <si>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</si>
  <si>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</si>
  <si>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</si>
  <si>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</si>
  <si>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</si>
  <si>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</si>
  <si>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</si>
  <si>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</si>
  <si>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</si>
  <si>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</si>
  <si>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</si>
  <si>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</si>
  <si>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</si>
  <si>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</si>
  <si>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</si>
  <si>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</si>
  <si>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</si>
  <si>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</si>
  <si>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</si>
  <si>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</si>
  <si>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</si>
  <si>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</si>
  <si>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</si>
  <si>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</si>
  <si>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</si>
  <si>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</si>
  <si>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</si>
  <si>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</si>
  <si>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</si>
  <si>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</si>
  <si>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</si>
  <si>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</si>
  <si>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</si>
  <si>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</si>
  <si>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</si>
  <si>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</si>
  <si>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</si>
  <si>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</si>
  <si>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</si>
  <si>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</si>
  <si>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</si>
  <si>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</si>
  <si>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</si>
  <si>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</si>
  <si>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</si>
  <si>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</si>
  <si>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</si>
  <si>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</si>
  <si>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</si>
  <si>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</si>
  <si>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</si>
  <si>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</si>
  <si>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</si>
  <si>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</si>
  <si>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</si>
  <si>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</si>
  <si>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</si>
  <si>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</si>
  <si>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</si>
  <si>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</si>
  <si>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</si>
  <si>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</si>
  <si>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</si>
  <si>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</si>
  <si>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</si>
  <si>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</si>
  <si>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</si>
  <si>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</si>
  <si>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</si>
  <si>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</si>
  <si>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</si>
  <si>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</si>
  <si>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</si>
  <si>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</si>
  <si>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</si>
  <si>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</si>
  <si>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</si>
  <si>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</si>
  <si>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</si>
  <si>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</si>
  <si>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</si>
  <si>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</si>
  <si>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</si>
  <si>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</si>
  <si>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</si>
  <si>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</si>
  <si>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</si>
  <si>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</si>
  <si>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</si>
  <si>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</si>
  <si>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</si>
  <si>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</si>
  <si>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</si>
  <si>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</si>
  <si>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</si>
  <si>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</si>
  <si>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</si>
  <si>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</si>
  <si>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</si>
  <si>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</si>
  <si>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</si>
  <si>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</si>
  <si>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</si>
  <si>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</si>
  <si>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</si>
  <si>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</si>
  <si>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</si>
  <si>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</si>
  <si>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</si>
  <si>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</si>
  <si>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</si>
  <si>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</si>
  <si>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</si>
  <si>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</si>
  <si>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</si>
  <si>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</si>
  <si>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</si>
  <si>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</si>
  <si>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</si>
  <si>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</si>
  <si>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</si>
  <si>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</si>
  <si>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</si>
  <si>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</si>
  <si>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</si>
  <si>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</si>
  <si>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</si>
  <si>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</si>
  <si>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</si>
  <si>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</si>
  <si>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</si>
  <si>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</si>
  <si>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</si>
  <si>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</si>
  <si>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</si>
  <si>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</si>
  <si>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</si>
  <si>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</si>
  <si>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</si>
  <si>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</si>
  <si>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</si>
  <si>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</si>
  <si>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</si>
  <si>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</si>
  <si>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</si>
  <si>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</si>
  <si>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</si>
  <si>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</si>
  <si>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</si>
  <si>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</si>
  <si>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</si>
  <si>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</si>
  <si>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</si>
  <si>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</si>
  <si>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</si>
  <si>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</si>
  <si>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</si>
  <si>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</si>
  <si>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</si>
  <si>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</si>
  <si>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</si>
  <si>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</si>
  <si>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</si>
  <si>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</si>
  <si>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</si>
  <si>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</si>
  <si>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</si>
  <si>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</si>
  <si>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</si>
  <si>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</si>
  <si>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</si>
  <si>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</si>
  <si>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</si>
  <si>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</si>
  <si>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</si>
  <si>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</si>
  <si>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</si>
  <si>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</si>
  <si>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</si>
  <si>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</si>
  <si>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</si>
  <si>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</si>
  <si>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</si>
  <si>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</si>
  <si>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</si>
  <si>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</si>
  <si>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</si>
  <si>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</si>
  <si>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</si>
  <si>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</si>
  <si>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</si>
  <si>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</si>
  <si>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</si>
  <si>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</si>
  <si>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</si>
  <si>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</si>
  <si>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</si>
  <si>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</si>
  <si>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</si>
  <si>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</si>
  <si>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</si>
  <si>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</si>
  <si>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</si>
  <si>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</si>
  <si>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</si>
  <si>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</si>
  <si>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</si>
  <si>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</si>
  <si>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</si>
  <si>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</si>
  <si>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</si>
  <si>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</si>
  <si>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</si>
  <si>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</si>
  <si>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</si>
  <si>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</si>
  <si>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</si>
  <si>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</si>
  <si>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</si>
  <si>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</si>
  <si>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</si>
  <si>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</si>
  <si>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</si>
  <si>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</si>
  <si>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</si>
  <si>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</si>
  <si>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</si>
  <si>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</si>
  <si>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</si>
  <si>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</si>
  <si>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</si>
  <si>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</si>
  <si>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</si>
  <si>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</si>
  <si>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</si>
  <si>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</si>
  <si>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</si>
  <si>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</si>
  <si>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</si>
  <si>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</si>
  <si>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</si>
  <si>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</si>
  <si>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</si>
  <si>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</si>
  <si>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</si>
  <si>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</si>
  <si>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</si>
  <si>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</si>
  <si>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</si>
  <si>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</si>
  <si>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</si>
  <si>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</si>
  <si>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</si>
  <si>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</si>
  <si>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</si>
  <si>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</si>
  <si>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</si>
  <si>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</si>
  <si>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</si>
  <si>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</si>
  <si>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</si>
  <si>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</si>
  <si>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</si>
  <si>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</si>
  <si>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</si>
  <si>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</si>
  <si>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</si>
  <si>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</si>
  <si>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</si>
  <si>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</si>
  <si>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</si>
  <si>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</si>
  <si>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</si>
  <si>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</si>
  <si>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</si>
  <si>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</si>
  <si>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</si>
  <si>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</si>
  <si>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</si>
  <si>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</si>
  <si>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</si>
  <si>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</si>
  <si>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</si>
  <si>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</si>
  <si>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</si>
  <si>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</si>
  <si>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</si>
  <si>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</si>
  <si>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</si>
  <si>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</si>
  <si>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</si>
  <si>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</si>
  <si>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</si>
  <si>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</si>
  <si>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</si>
  <si>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</si>
  <si>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</si>
  <si>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</si>
  <si>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</si>
  <si>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</si>
  <si>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</si>
  <si>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</si>
  <si>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</si>
  <si>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</si>
  <si>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</si>
  <si>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</si>
  <si>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</si>
  <si>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</si>
  <si>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</si>
  <si>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</si>
  <si>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</si>
  <si>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</si>
  <si>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</si>
  <si>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</si>
  <si>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</si>
  <si>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</si>
  <si>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</si>
  <si>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</si>
  <si>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</si>
  <si>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</si>
  <si>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</si>
  <si>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</si>
  <si>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</si>
  <si>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</si>
  <si>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</si>
  <si>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</si>
  <si>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</si>
  <si>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</si>
  <si>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</si>
  <si>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</si>
  <si>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</si>
  <si>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</si>
  <si>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</si>
  <si>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</si>
  <si>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</si>
  <si>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</si>
  <si>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</si>
  <si>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</si>
  <si>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</si>
  <si>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</si>
  <si>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</si>
  <si>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</si>
  <si>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</si>
  <si>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</si>
  <si>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</si>
  <si>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</si>
  <si>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</si>
  <si>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</si>
  <si>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</si>
  <si>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</si>
  <si>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</si>
  <si>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</si>
  <si>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</si>
  <si>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</si>
  <si>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</si>
  <si>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</si>
  <si>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</si>
  <si>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</si>
  <si>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</si>
  <si>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</si>
  <si>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</si>
  <si>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</si>
  <si>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</si>
  <si>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</si>
  <si>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</si>
  <si>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</si>
  <si>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</si>
  <si>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</si>
  <si>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</si>
  <si>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</si>
  <si>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</si>
  <si>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</si>
  <si>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</si>
  <si>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</si>
  <si>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</si>
  <si>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</si>
  <si>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</si>
  <si>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</si>
  <si>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</si>
  <si>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</si>
  <si>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</si>
  <si>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</si>
  <si>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</si>
  <si>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</si>
  <si>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</si>
  <si>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</si>
  <si>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</si>
  <si>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</si>
  <si>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</si>
  <si>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</si>
  <si>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</si>
  <si>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</si>
  <si>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</si>
  <si>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</si>
  <si>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</si>
  <si>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</si>
  <si>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</si>
  <si>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</si>
  <si>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</si>
  <si>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</si>
  <si>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</si>
  <si>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</si>
  <si>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</si>
  <si>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</si>
  <si>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</si>
  <si>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</si>
  <si>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</si>
  <si>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</si>
  <si>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</si>
  <si>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</si>
  <si>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</si>
  <si>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</si>
  <si>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</si>
  <si>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</si>
  <si>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</si>
  <si>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</si>
  <si>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</si>
  <si>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</si>
  <si>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</si>
  <si>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</si>
  <si>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</si>
  <si>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</si>
  <si>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</si>
  <si>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</si>
  <si>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</si>
  <si>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</si>
  <si>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</si>
  <si>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</si>
  <si>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</si>
  <si>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</si>
  <si>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</si>
  <si>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</si>
  <si>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</si>
  <si>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</si>
  <si>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</si>
  <si>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</si>
  <si>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</si>
  <si>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</si>
  <si>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</si>
  <si>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</si>
  <si>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</si>
  <si>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</si>
  <si>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</si>
  <si>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</si>
  <si>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</si>
  <si>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</si>
  <si>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</si>
  <si>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</si>
  <si>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</si>
  <si>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</si>
  <si>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</si>
  <si>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</si>
  <si>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</si>
  <si>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</si>
  <si>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</si>
  <si>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</si>
  <si>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</si>
  <si>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</si>
  <si>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</si>
  <si>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</si>
  <si>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</si>
  <si>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</si>
  <si>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</si>
  <si>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</si>
  <si>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</si>
  <si>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</si>
  <si>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</si>
  <si>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</si>
  <si>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</si>
  <si>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</si>
  <si>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</si>
  <si>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</si>
  <si>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</si>
  <si>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</si>
  <si>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</si>
  <si>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</si>
  <si>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</si>
  <si>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</si>
  <si>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</si>
  <si>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</si>
  <si>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</si>
  <si>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</si>
  <si>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</si>
  <si>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</si>
  <si>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</si>
  <si>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</si>
  <si>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</si>
  <si>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</si>
  <si>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</si>
  <si>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</si>
  <si>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</si>
  <si>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</si>
  <si>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</si>
  <si>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</si>
  <si>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</si>
  <si>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</si>
  <si>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</si>
  <si>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</si>
  <si>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</si>
  <si>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</si>
  <si>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</si>
  <si>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</si>
  <si>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</si>
  <si>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</si>
  <si>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</si>
  <si>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</si>
  <si>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</si>
  <si>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</si>
  <si>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</si>
  <si>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</si>
  <si>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</si>
  <si>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</si>
  <si>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</si>
  <si>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</si>
  <si>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</si>
  <si>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</si>
  <si>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</si>
  <si>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</si>
  <si>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</si>
  <si>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</si>
  <si>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</si>
  <si>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</si>
  <si>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</si>
  <si>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</si>
  <si>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</si>
  <si>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</si>
  <si>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</si>
  <si>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</si>
  <si>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</si>
  <si>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</si>
  <si>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</si>
  <si>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</si>
  <si>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</si>
  <si>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</si>
  <si>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</si>
  <si>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</si>
  <si>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</si>
  <si>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</si>
  <si>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</si>
  <si>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</si>
  <si>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</si>
  <si>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</si>
  <si>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</si>
  <si>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</si>
  <si>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</si>
  <si>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</si>
  <si>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</si>
  <si>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</si>
  <si>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</si>
  <si>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</si>
  <si>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</si>
  <si>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</si>
  <si>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</si>
  <si>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</si>
  <si>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</si>
  <si>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</si>
  <si>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</si>
  <si>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</si>
  <si>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</si>
  <si>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</si>
  <si>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</si>
  <si>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</si>
  <si>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</si>
  <si>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</si>
  <si>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</si>
  <si>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</si>
  <si>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</si>
  <si>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</si>
  <si>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</si>
  <si>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</si>
  <si>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</si>
  <si>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</si>
  <si>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</si>
  <si>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</si>
  <si>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</si>
  <si>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</si>
  <si>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</si>
  <si>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</si>
  <si>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</si>
  <si>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</si>
  <si>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</si>
  <si>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</si>
  <si>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</si>
  <si>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</si>
  <si>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</si>
  <si>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</si>
  <si>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</si>
  <si>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</si>
  <si>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</si>
  <si>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</si>
  <si>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</si>
  <si>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</si>
  <si>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</si>
  <si>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</si>
  <si>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</si>
  <si>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</si>
  <si>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</si>
  <si>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</si>
  <si>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</si>
  <si>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</si>
  <si>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</si>
  <si>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</si>
  <si>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</si>
  <si>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</si>
  <si>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</si>
  <si>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</si>
  <si>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</si>
  <si>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</si>
  <si>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</si>
  <si>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</si>
  <si>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</si>
  <si>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</si>
  <si>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</si>
  <si>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</si>
  <si>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</si>
  <si>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</si>
  <si>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</si>
  <si>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</si>
  <si>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</si>
  <si>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</si>
  <si>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</si>
  <si>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</si>
  <si>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</si>
  <si>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</si>
  <si>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</si>
  <si>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</si>
  <si>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</si>
  <si>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</si>
  <si>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</si>
  <si>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</si>
  <si>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</si>
  <si>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</si>
  <si>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</si>
  <si>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</si>
  <si>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</si>
  <si>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</si>
  <si>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</si>
  <si>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</si>
  <si>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</si>
  <si>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</si>
  <si>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</si>
  <si>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</si>
  <si>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</si>
  <si>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</si>
  <si>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</si>
  <si>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</si>
  <si>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</si>
  <si>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</si>
  <si>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</si>
  <si>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</si>
  <si>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</si>
  <si>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</si>
  <si>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</si>
  <si>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</si>
  <si>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</si>
  <si>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</si>
  <si>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</si>
  <si>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</si>
  <si>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</si>
  <si>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</si>
  <si>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</si>
  <si>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</si>
  <si>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</si>
  <si>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</si>
  <si>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</si>
  <si>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</si>
  <si>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</si>
  <si>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</si>
  <si>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</si>
  <si>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</si>
  <si>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</si>
  <si>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</si>
  <si>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</si>
  <si>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</si>
  <si>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</si>
  <si>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</si>
  <si>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</si>
  <si>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</si>
  <si>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</si>
  <si>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</si>
  <si>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</si>
  <si>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</si>
  <si>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</si>
  <si>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</si>
  <si>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</si>
  <si>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</si>
  <si>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</si>
  <si>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</si>
  <si>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</si>
  <si>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</si>
  <si>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</si>
  <si>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</si>
  <si>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</si>
  <si>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</si>
  <si>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</si>
  <si>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</si>
  <si>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</si>
  <si>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</si>
  <si>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</si>
  <si>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</si>
  <si>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</si>
  <si>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</si>
  <si>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</si>
  <si>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</si>
  <si>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</si>
  <si>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</si>
  <si>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</si>
  <si>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</si>
  <si>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</si>
  <si>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</si>
  <si>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</si>
  <si>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</si>
  <si>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</si>
  <si>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</si>
  <si>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</si>
  <si>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</si>
  <si>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</si>
  <si>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</si>
  <si>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</si>
  <si>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</si>
  <si>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</si>
  <si>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</si>
  <si>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</si>
  <si>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</si>
  <si>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</si>
  <si>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</si>
  <si>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</si>
  <si>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</si>
  <si>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</si>
  <si>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</si>
  <si>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</si>
  <si>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</si>
  <si>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</si>
  <si>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</si>
  <si>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</si>
  <si>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</si>
  <si>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</si>
  <si>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</si>
  <si>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</si>
  <si>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</si>
  <si>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</si>
  <si>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</si>
  <si>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</si>
  <si>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</si>
  <si>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</si>
  <si>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</si>
  <si>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</si>
  <si>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</si>
  <si>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</si>
  <si>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</si>
  <si>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</si>
  <si>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</si>
  <si>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</si>
  <si>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</si>
  <si>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</si>
  <si>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</si>
  <si>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</si>
  <si>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</si>
  <si>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</si>
  <si>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</si>
  <si>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</si>
  <si>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</si>
  <si>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</si>
  <si>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</si>
  <si>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</si>
  <si>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</si>
  <si>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</si>
  <si>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</si>
  <si>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</si>
  <si>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</si>
  <si>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</si>
  <si>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</si>
  <si>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</si>
  <si>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</si>
  <si>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</si>
  <si>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</si>
  <si>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</si>
  <si>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</si>
  <si>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</si>
  <si>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</si>
  <si>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</si>
  <si>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</si>
  <si>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</si>
  <si>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</si>
  <si>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</si>
  <si>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</si>
  <si>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</si>
  <si>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</si>
  <si>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</si>
  <si>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</si>
  <si>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</si>
  <si>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</si>
  <si>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</si>
  <si>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</si>
  <si>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</si>
  <si>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</si>
  <si>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</si>
  <si>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</si>
  <si>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</si>
  <si>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</si>
  <si>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</si>
  <si>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</si>
  <si>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</si>
  <si>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</si>
  <si>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</si>
  <si>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</si>
  <si>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</si>
  <si>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</si>
  <si>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</si>
  <si>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</si>
  <si>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</si>
  <si>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</si>
  <si>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</si>
  <si>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</si>
  <si>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</si>
  <si>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</si>
  <si>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</si>
  <si>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</si>
  <si>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</si>
  <si>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</si>
  <si>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</si>
  <si>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</si>
  <si>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</si>
  <si>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</si>
  <si>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</si>
  <si>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</si>
  <si>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</si>
  <si>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</si>
  <si>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</si>
  <si>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</si>
  <si>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</si>
  <si>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</si>
  <si>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</si>
  <si>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</si>
  <si>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</si>
  <si>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</si>
  <si>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</si>
  <si>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</si>
  <si>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</si>
  <si>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</si>
  <si>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</si>
  <si>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</si>
  <si>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</si>
  <si>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</si>
  <si>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</si>
  <si>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</si>
  <si>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</si>
  <si>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</si>
  <si>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</si>
  <si>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</si>
  <si>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</si>
  <si>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</si>
  <si>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</si>
  <si>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</si>
  <si>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</si>
  <si>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</si>
  <si>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</si>
  <si>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</si>
  <si>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</si>
  <si>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</si>
  <si>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</si>
  <si>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</si>
  <si>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</si>
  <si>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</si>
  <si>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</si>
  <si>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</si>
  <si>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</si>
  <si>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</si>
  <si>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</si>
  <si>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</si>
  <si>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</si>
  <si>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</si>
  <si>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</si>
  <si>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</si>
  <si>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</si>
  <si>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</si>
  <si>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</si>
  <si>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</si>
  <si>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</si>
  <si>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</si>
  <si>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</si>
  <si>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</si>
  <si>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</si>
  <si>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</si>
  <si>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</si>
  <si>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</si>
  <si>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</si>
  <si>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</si>
  <si>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</si>
  <si>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</si>
  <si>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</si>
  <si>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</si>
  <si>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</si>
  <si>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</si>
  <si>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</si>
  <si>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</si>
  <si>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</si>
  <si>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</si>
  <si>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</si>
  <si>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</si>
  <si>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</si>
  <si>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</si>
  <si>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</si>
  <si>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</si>
  <si>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</si>
  <si>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</si>
  <si>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</si>
  <si>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</si>
  <si>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</si>
  <si>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</si>
  <si>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</si>
  <si>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</si>
  <si>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</si>
  <si>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</si>
  <si>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</si>
  <si>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</si>
  <si>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</si>
  <si>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</si>
  <si>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</si>
  <si>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</si>
  <si>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</si>
  <si>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</si>
  <si>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</si>
  <si>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</si>
  <si>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</si>
  <si>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</si>
  <si>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</si>
  <si>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</si>
  <si>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</si>
  <si>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</si>
  <si>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</si>
  <si>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</si>
  <si>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</si>
  <si>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</si>
  <si>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</si>
  <si>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</si>
  <si>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</si>
  <si>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</si>
  <si>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</si>
  <si>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</si>
  <si>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</si>
  <si>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</si>
  <si>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</si>
  <si>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</si>
  <si>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</si>
  <si>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</si>
  <si>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</si>
  <si>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</si>
  <si>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</si>
  <si>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</si>
  <si>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</si>
  <si>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</si>
  <si>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</si>
  <si>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</si>
  <si>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</si>
  <si>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</si>
  <si>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</si>
  <si>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</si>
  <si>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</si>
  <si>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</si>
  <si>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</si>
  <si>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</si>
  <si>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</si>
  <si>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</si>
  <si>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</si>
  <si>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</si>
  <si>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</si>
  <si>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</si>
  <si>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</si>
  <si>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</si>
  <si>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</si>
  <si>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</si>
  <si>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</si>
  <si>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</si>
  <si>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</si>
  <si>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</si>
  <si>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</si>
  <si>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</si>
  <si>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</si>
  <si>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</si>
  <si>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</si>
  <si>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</si>
  <si>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</si>
  <si>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</si>
  <si>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</si>
  <si>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</si>
  <si>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</si>
  <si>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</si>
  <si>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</si>
  <si>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</si>
  <si>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</si>
  <si>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</si>
  <si>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</si>
  <si>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</si>
  <si>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</si>
  <si>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</si>
  <si>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</si>
  <si>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</si>
  <si>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</si>
  <si>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</si>
  <si>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</si>
  <si>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</si>
  <si>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</si>
  <si>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</si>
  <si>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</si>
  <si>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</si>
  <si>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</si>
  <si>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</si>
  <si>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</si>
  <si>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</si>
  <si>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</si>
  <si>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</si>
  <si>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</si>
  <si>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</si>
  <si>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</si>
  <si>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</si>
  <si>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</si>
  <si>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</si>
  <si>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</si>
  <si>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</si>
  <si>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</si>
  <si>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</si>
  <si>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</si>
  <si>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</si>
  <si>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</si>
  <si>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</si>
  <si>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</si>
  <si>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</si>
  <si>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</si>
  <si>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</si>
  <si>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</si>
  <si>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</si>
  <si>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</si>
  <si>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</si>
  <si>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</si>
  <si>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</si>
  <si>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</si>
  <si>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</si>
  <si>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</si>
  <si>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</si>
  <si>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</si>
  <si>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</si>
  <si>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</si>
  <si>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</si>
  <si>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</si>
  <si>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</si>
  <si>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</si>
  <si>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</si>
  <si>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</si>
  <si>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</si>
  <si>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</si>
  <si>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</si>
  <si>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</si>
  <si>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</si>
  <si>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</si>
  <si>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</si>
  <si>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</si>
  <si>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</si>
  <si>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</si>
  <si>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</si>
  <si>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</si>
  <si>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</si>
  <si>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</si>
  <si>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</si>
  <si>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</si>
  <si>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</si>
  <si>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</si>
  <si>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</si>
  <si>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</si>
  <si>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</si>
  <si>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</si>
  <si>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</si>
  <si>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</si>
  <si>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</si>
  <si>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</si>
  <si>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</si>
  <si>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</si>
  <si>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</si>
  <si>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</si>
  <si>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</si>
  <si>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</si>
  <si>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</si>
  <si>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</si>
  <si>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</si>
  <si>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</si>
  <si>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</si>
  <si>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</si>
  <si>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</si>
  <si>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</si>
  <si>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</si>
  <si>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</si>
  <si>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</si>
  <si>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</si>
  <si>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</si>
  <si>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</si>
  <si>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</si>
  <si>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</si>
  <si>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</si>
  <si>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</si>
  <si>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</si>
  <si>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</si>
  <si>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</si>
  <si>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</si>
  <si>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</si>
  <si>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</si>
  <si>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</si>
  <si>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</si>
  <si>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</si>
  <si>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</si>
  <si>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</si>
  <si>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</si>
  <si>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</si>
  <si>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</si>
  <si>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</si>
  <si>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</si>
  <si>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</si>
  <si>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</si>
  <si>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</si>
  <si>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</si>
  <si>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</si>
  <si>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</si>
  <si>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</si>
  <si>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</si>
  <si>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</si>
  <si>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</si>
  <si>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</si>
  <si>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</si>
  <si>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</si>
  <si>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</si>
  <si>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</si>
  <si>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</si>
  <si>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</si>
  <si>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</si>
  <si>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</si>
  <si>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</si>
  <si>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</si>
  <si>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</si>
  <si>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</si>
  <si>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</si>
  <si>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</si>
  <si>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</si>
  <si>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</si>
  <si>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</si>
  <si>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</si>
  <si>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</si>
  <si>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</si>
  <si>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</si>
  <si>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</si>
  <si>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</si>
  <si>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</si>
  <si>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</si>
  <si>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</si>
  <si>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</si>
  <si>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</si>
  <si>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</si>
  <si>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</si>
  <si>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</si>
  <si>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</si>
  <si>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</si>
  <si>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</si>
  <si>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</si>
  <si>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</si>
  <si>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</si>
  <si>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</si>
  <si>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</si>
  <si>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</si>
  <si>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</si>
  <si>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</si>
  <si>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</si>
  <si>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</si>
  <si>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</si>
  <si>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</si>
  <si>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</si>
  <si>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</si>
  <si>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</si>
  <si>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</si>
  <si>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</si>
  <si>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</si>
  <si>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</si>
  <si>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</si>
  <si>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</si>
  <si>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</si>
  <si>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</si>
  <si>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</si>
  <si>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</si>
  <si>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</si>
  <si>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</si>
  <si>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</si>
  <si>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</si>
  <si>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</si>
  <si>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</si>
  <si>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</si>
  <si>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</si>
  <si>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</si>
  <si>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</si>
  <si>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</si>
  <si>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</si>
  <si>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</si>
  <si>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</si>
  <si>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</si>
  <si>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</si>
  <si>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</si>
  <si>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</si>
  <si>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</si>
  <si>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</si>
  <si>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</si>
  <si>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</si>
  <si>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</si>
  <si>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</si>
  <si>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</si>
  <si>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</si>
  <si>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</si>
  <si>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</si>
  <si>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</si>
  <si>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</si>
  <si>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</si>
  <si>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</si>
  <si>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</si>
  <si>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</si>
  <si>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</si>
  <si>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</si>
  <si>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</si>
  <si>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</si>
  <si>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</si>
  <si>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</si>
  <si>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</si>
  <si>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</si>
  <si>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</si>
  <si>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</si>
  <si>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</si>
  <si>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</si>
  <si>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</si>
  <si>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</si>
  <si>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</si>
  <si>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</si>
  <si>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</si>
  <si>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</si>
  <si>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</si>
  <si>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</si>
  <si>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</si>
  <si>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</si>
  <si>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</si>
  <si>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</si>
  <si>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</si>
  <si>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</si>
  <si>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</si>
  <si>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</si>
  <si>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</si>
  <si>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</si>
  <si>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</si>
  <si>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</si>
  <si>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</si>
  <si>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</si>
  <si>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</si>
  <si>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</si>
  <si>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</si>
  <si>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</si>
  <si>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</si>
  <si>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</si>
  <si>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</si>
  <si>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</si>
  <si>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</si>
  <si>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</si>
  <si>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</si>
  <si>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</si>
  <si>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</si>
  <si>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</si>
  <si>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</si>
  <si>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</si>
  <si>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</si>
  <si>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</si>
  <si>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</si>
  <si>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</si>
  <si>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</si>
  <si>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</si>
  <si>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</si>
  <si>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</si>
  <si>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</si>
  <si>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</si>
  <si>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</si>
  <si>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</si>
  <si>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</si>
  <si>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</si>
  <si>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</si>
  <si>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</si>
  <si>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</si>
  <si>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</si>
  <si>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</si>
  <si>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</si>
  <si>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</si>
  <si>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</si>
  <si>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</si>
  <si>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</si>
  <si>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</si>
  <si>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</si>
  <si>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</si>
  <si>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</si>
  <si>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</si>
  <si>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</si>
  <si>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</si>
  <si>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</si>
  <si>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</si>
  <si>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</si>
  <si>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</si>
  <si>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</si>
  <si>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</si>
  <si>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</si>
  <si>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</si>
  <si>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</si>
  <si>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</si>
  <si>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</si>
  <si>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</si>
  <si>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</si>
  <si>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</si>
  <si>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</si>
  <si>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</si>
  <si>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</si>
  <si>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</si>
  <si>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</si>
  <si>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</si>
  <si>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</si>
  <si>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</si>
  <si>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</si>
  <si>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</si>
  <si>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</si>
  <si>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</si>
  <si>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</si>
  <si>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</si>
  <si>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</si>
  <si>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</si>
  <si>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</si>
  <si>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</si>
  <si>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</si>
  <si>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</si>
  <si>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</si>
  <si>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</si>
  <si>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</si>
  <si>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</si>
  <si>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</si>
  <si>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</si>
  <si>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</si>
  <si>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</si>
  <si>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</si>
  <si>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</si>
  <si>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</si>
  <si>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</si>
  <si>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</si>
  <si>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</si>
  <si>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</si>
  <si>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</si>
  <si>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</si>
  <si>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</si>
  <si>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</si>
  <si>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</si>
  <si>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</si>
  <si>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</si>
  <si>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</si>
  <si>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</si>
  <si>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</si>
  <si>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</si>
  <si>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</si>
  <si>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</si>
  <si>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</si>
  <si>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</si>
  <si>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</si>
  <si>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</si>
  <si>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</si>
  <si>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</si>
  <si>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</si>
  <si>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</si>
  <si>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</si>
  <si>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</si>
  <si>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</si>
  <si>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</si>
  <si>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</si>
  <si>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</si>
  <si>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</si>
  <si>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</si>
  <si>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</si>
  <si>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</si>
  <si>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</si>
  <si>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</si>
  <si>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</si>
  <si>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</si>
  <si>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</si>
  <si>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</si>
  <si>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</si>
  <si>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</si>
  <si>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</si>
  <si>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</si>
  <si>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</si>
  <si>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</si>
  <si>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</si>
  <si>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</si>
  <si>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</si>
  <si>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</si>
  <si>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</si>
  <si>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</si>
  <si>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</si>
  <si>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</si>
  <si>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</si>
  <si>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</si>
  <si>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</si>
  <si>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</si>
  <si>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</si>
  <si>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</si>
  <si>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</si>
  <si>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</si>
  <si>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</si>
  <si>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</si>
  <si>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</si>
  <si>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</si>
  <si>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</si>
  <si>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</si>
  <si>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</si>
  <si>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</si>
  <si>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</si>
  <si>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</si>
  <si>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</si>
  <si>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</si>
  <si>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</si>
  <si>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</si>
  <si>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</si>
  <si>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</si>
  <si>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</si>
  <si>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</si>
  <si>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</si>
  <si>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</si>
  <si>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</si>
  <si>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</si>
  <si>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</si>
  <si>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</si>
  <si>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</si>
  <si>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</si>
  <si>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</si>
  <si>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</si>
  <si>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</si>
  <si>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</si>
  <si>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</si>
  <si>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</si>
  <si>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</si>
  <si>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</si>
  <si>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</si>
  <si>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</si>
  <si>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</si>
  <si>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</si>
  <si>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</si>
  <si>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</si>
  <si>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</si>
  <si>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</si>
  <si>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</si>
  <si>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</si>
  <si>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</si>
  <si>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</si>
  <si>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</si>
  <si>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</si>
  <si>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</si>
  <si>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</si>
  <si>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</si>
  <si>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</si>
  <si>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</si>
  <si>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</si>
  <si>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</si>
  <si>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</si>
  <si>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</si>
  <si>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</si>
  <si>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</si>
  <si>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</si>
  <si>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</si>
  <si>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</si>
  <si>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</si>
  <si>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</si>
  <si>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</si>
  <si>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</si>
  <si>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</si>
  <si>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</si>
  <si>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</si>
  <si>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</si>
  <si>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</si>
  <si>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</si>
  <si>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</si>
  <si>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</si>
  <si>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</si>
  <si>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</si>
  <si>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</si>
  <si>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</si>
  <si>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</si>
  <si>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</si>
  <si>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</si>
  <si>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</si>
  <si>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</si>
  <si>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</si>
  <si>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</si>
  <si>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</si>
  <si>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</si>
  <si>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</si>
  <si>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</si>
  <si>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</si>
  <si>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</si>
  <si>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</si>
  <si>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</si>
  <si>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</si>
  <si>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</si>
  <si>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</si>
  <si>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</si>
  <si>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</si>
  <si>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</si>
  <si>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</si>
  <si>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</si>
  <si>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</si>
  <si>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</si>
  <si>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</si>
  <si>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</si>
  <si>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</si>
  <si>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</si>
  <si>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</si>
  <si>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</si>
  <si>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</si>
  <si>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</si>
  <si>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</si>
  <si>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</si>
  <si>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</si>
  <si>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</si>
  <si>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</si>
  <si>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</si>
  <si>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</si>
  <si>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</si>
  <si>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</si>
  <si>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</si>
  <si>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</si>
  <si>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</si>
  <si>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</si>
  <si>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</si>
  <si>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</si>
  <si>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</si>
  <si>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</si>
  <si>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</si>
  <si>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</si>
  <si>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</si>
  <si>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</si>
  <si>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</si>
  <si>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</si>
  <si>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</si>
  <si>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</si>
  <si>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</si>
  <si>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</si>
  <si>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</si>
  <si>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</si>
  <si>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</si>
  <si>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</si>
  <si>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</si>
  <si>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</si>
  <si>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</si>
  <si>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</si>
  <si>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</si>
  <si>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</si>
  <si>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</si>
  <si>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</si>
  <si>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</si>
  <si>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</si>
  <si>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</si>
  <si>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</si>
  <si>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</si>
  <si>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</si>
  <si>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</si>
  <si>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</si>
  <si>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</si>
  <si>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</si>
  <si>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</si>
  <si>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</si>
  <si>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</si>
  <si>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</si>
  <si>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</si>
  <si>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</si>
  <si>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</si>
  <si>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</si>
  <si>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</si>
  <si>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</si>
  <si>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</si>
  <si>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</si>
  <si>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</si>
  <si>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</si>
  <si>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</si>
  <si>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</si>
  <si>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</si>
  <si>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</si>
  <si>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</si>
  <si>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</si>
  <si>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</si>
  <si>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</si>
  <si>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</si>
  <si>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</si>
  <si>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</si>
  <si>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</si>
  <si>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</si>
  <si>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</si>
  <si>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</si>
  <si>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</si>
  <si>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</si>
  <si>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</si>
  <si>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</si>
  <si>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</si>
  <si>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</si>
  <si>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</si>
  <si>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</si>
  <si>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</si>
  <si>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</si>
  <si>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</si>
  <si>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</si>
  <si>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</si>
  <si>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</si>
  <si>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</si>
  <si>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</si>
  <si>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</si>
  <si>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</si>
  <si>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</si>
  <si>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</si>
  <si>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</si>
  <si>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</si>
  <si>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</si>
  <si>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</si>
  <si>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</si>
  <si>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</si>
  <si>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</si>
  <si>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</si>
  <si>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</si>
  <si>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</si>
  <si>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</si>
  <si>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</si>
  <si>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</si>
  <si>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</si>
  <si>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</si>
  <si>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</si>
  <si>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</si>
  <si>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</si>
  <si>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</si>
  <si>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</si>
  <si>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</si>
  <si>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</si>
  <si>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</si>
  <si>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</si>
  <si>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</si>
  <si>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</si>
  <si>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</si>
  <si>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</si>
  <si>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</si>
  <si>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</si>
  <si>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</si>
  <si>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</si>
  <si>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</si>
  <si>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</si>
  <si>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</si>
  <si>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</si>
  <si>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</si>
  <si>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</si>
  <si>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</si>
  <si>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</si>
  <si>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</si>
  <si>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</si>
  <si>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</si>
  <si>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</si>
  <si>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</si>
  <si>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</si>
  <si>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</si>
  <si>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</si>
  <si>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</si>
  <si>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</si>
  <si>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</si>
  <si>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</si>
  <si>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</si>
  <si>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</si>
  <si>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</si>
  <si>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</si>
  <si>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</si>
  <si>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</si>
  <si>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</si>
  <si>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</si>
  <si>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</si>
  <si>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</si>
  <si>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</si>
  <si>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</si>
  <si>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</si>
  <si>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</si>
  <si>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</si>
  <si>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</si>
  <si>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</si>
  <si>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</si>
  <si>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</si>
  <si>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</si>
  <si>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</si>
  <si>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</si>
  <si>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</si>
  <si>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</si>
  <si>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</si>
  <si>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</si>
  <si>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</si>
  <si>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</si>
  <si>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</si>
  <si>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</si>
  <si>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</si>
  <si>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</si>
  <si>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</si>
  <si>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</si>
  <si>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</si>
  <si>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</si>
  <si>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</si>
  <si>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</si>
  <si>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</si>
  <si>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</si>
  <si>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</si>
  <si>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</si>
  <si>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</si>
  <si>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</si>
  <si>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</si>
  <si>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</si>
  <si>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</si>
  <si>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</si>
  <si>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</si>
  <si>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</si>
  <si>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</si>
  <si>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</si>
  <si>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</si>
  <si>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</si>
  <si>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</si>
  <si>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</si>
  <si>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</si>
  <si>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</si>
  <si>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</si>
  <si>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</si>
  <si>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</si>
  <si>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</si>
  <si>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</si>
  <si>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</si>
  <si>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</si>
  <si>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</si>
  <si>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</si>
  <si>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</si>
  <si>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</si>
  <si>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</si>
  <si>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</si>
  <si>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</si>
  <si>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</si>
  <si>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</si>
  <si>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</si>
  <si>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</si>
  <si>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</si>
  <si>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</si>
  <si>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</si>
  <si>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</si>
  <si>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</si>
  <si>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</si>
  <si>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</si>
  <si>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</si>
  <si>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</si>
  <si>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</si>
  <si>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</si>
  <si>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</si>
  <si>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</si>
  <si>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</si>
  <si>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</si>
  <si>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</si>
  <si>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</si>
  <si>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</si>
  <si>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</si>
  <si>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</si>
  <si>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</si>
  <si>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</si>
  <si>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</si>
  <si>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</si>
  <si>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</si>
  <si>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</si>
  <si>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</si>
  <si>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</si>
  <si>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</si>
  <si>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</si>
  <si>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</si>
  <si>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</si>
  <si>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</si>
  <si>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</si>
  <si>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</si>
  <si>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</si>
  <si>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</si>
  <si>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</si>
  <si>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</si>
  <si>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</si>
  <si>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</si>
  <si>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</si>
  <si>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</si>
  <si>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</si>
  <si>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</si>
  <si>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</si>
  <si>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</si>
  <si>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</si>
  <si>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</si>
  <si>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</si>
  <si>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</si>
  <si>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</si>
  <si>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</si>
  <si>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</si>
  <si>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</si>
  <si>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</si>
  <si>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</si>
  <si>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</si>
  <si>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</si>
  <si>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</si>
  <si>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</si>
  <si>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</si>
  <si>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</si>
  <si>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</si>
  <si>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</si>
  <si>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</si>
  <si>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</si>
  <si>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</si>
  <si>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</si>
  <si>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</si>
  <si>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</si>
  <si>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</si>
  <si>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</si>
  <si>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</si>
  <si>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</si>
  <si>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</si>
  <si>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</si>
  <si>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</si>
  <si>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</si>
  <si>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</si>
  <si>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</si>
  <si>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</si>
  <si>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</si>
  <si>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</si>
  <si>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</si>
  <si>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</si>
  <si>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</si>
  <si>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</si>
  <si>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</si>
  <si>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</si>
  <si>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</si>
  <si>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</si>
  <si>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</si>
  <si>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</si>
  <si>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</si>
  <si>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</si>
  <si>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</si>
  <si>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</si>
  <si>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</si>
  <si>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</si>
  <si>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</si>
  <si>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</si>
  <si>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</si>
  <si>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</si>
  <si>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</si>
  <si>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</si>
  <si>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</si>
  <si>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</si>
  <si>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</si>
  <si>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</si>
  <si>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</si>
  <si>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</si>
  <si>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</si>
  <si>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</si>
  <si>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</si>
  <si>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</si>
  <si>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</si>
  <si>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</si>
  <si>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</si>
  <si>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</si>
  <si>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</si>
  <si>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</si>
  <si>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</si>
  <si>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</si>
  <si>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</si>
  <si>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</si>
  <si>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</si>
  <si>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</si>
  <si>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</si>
  <si>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</si>
  <si>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</si>
  <si>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</si>
  <si>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</si>
  <si>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</si>
  <si>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</si>
  <si>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</si>
  <si>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</si>
  <si>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</si>
  <si>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</si>
  <si>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</si>
  <si>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</si>
  <si>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</si>
  <si>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</si>
  <si>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</si>
  <si>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</si>
  <si>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</si>
  <si>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</si>
  <si>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</si>
  <si>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</si>
  <si>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</si>
  <si>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</si>
  <si>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</si>
  <si>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</si>
  <si>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</si>
  <si>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</si>
  <si>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</si>
  <si>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</si>
  <si>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</si>
  <si>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</si>
  <si>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</si>
  <si>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</si>
  <si>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</si>
  <si>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</si>
  <si>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</si>
  <si>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</si>
  <si>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</si>
  <si>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</si>
  <si>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</si>
  <si>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</si>
  <si>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</si>
  <si>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</si>
  <si>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</si>
  <si>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</si>
  <si>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</si>
  <si>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</si>
  <si>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</si>
  <si>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</si>
  <si>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</si>
  <si>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</si>
  <si>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</si>
  <si>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</si>
  <si>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</si>
  <si>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</si>
  <si>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</si>
  <si>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</si>
  <si>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</si>
  <si>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</si>
  <si>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</si>
  <si>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</si>
  <si>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</si>
  <si>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</si>
  <si>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</si>
  <si>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</si>
  <si>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</si>
  <si>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</si>
  <si>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</si>
  <si>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</si>
  <si>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</si>
  <si>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</si>
  <si>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</si>
  <si>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</si>
  <si>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</si>
  <si>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</si>
  <si>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</si>
  <si>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</si>
  <si>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</si>
  <si>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</si>
  <si>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</si>
  <si>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</si>
  <si>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</si>
  <si>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</si>
  <si>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</si>
  <si>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</si>
  <si>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</si>
  <si>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</si>
  <si>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</si>
  <si>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</si>
  <si>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</si>
  <si>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</si>
  <si>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</si>
  <si>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</si>
  <si>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</si>
  <si>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</si>
  <si>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</si>
  <si>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</si>
  <si>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</si>
  <si>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</si>
  <si>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</si>
  <si>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</si>
  <si>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</si>
  <si>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</si>
  <si>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</si>
  <si>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</si>
  <si>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</si>
  <si>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</si>
  <si>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</si>
  <si>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</si>
  <si>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</si>
  <si>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</si>
  <si>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</si>
  <si>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</si>
  <si>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</si>
  <si>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</si>
  <si>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</si>
  <si>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</si>
  <si>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</si>
  <si>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</si>
  <si>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</si>
  <si>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</si>
  <si>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</si>
  <si>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</si>
  <si>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</si>
  <si>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</si>
  <si>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</si>
  <si>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</si>
  <si>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</si>
  <si>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</si>
  <si>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</si>
  <si>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</si>
  <si>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</si>
  <si>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</si>
  <si>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</si>
  <si>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</si>
  <si>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</si>
  <si>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</si>
  <si>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</si>
  <si>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</si>
  <si>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</si>
  <si>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</si>
  <si>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</si>
  <si>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</si>
  <si>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</si>
  <si>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</si>
  <si>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</si>
  <si>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</si>
  <si>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</si>
  <si>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</si>
  <si>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</si>
  <si>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</si>
  <si>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</si>
  <si>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</si>
  <si>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</si>
  <si>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</si>
  <si>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</si>
  <si>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</si>
  <si>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</si>
  <si>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</si>
  <si>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</si>
  <si>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</si>
  <si>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</si>
  <si>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</si>
  <si>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</si>
  <si>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</si>
  <si>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</si>
  <si>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</si>
  <si>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</si>
  <si>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</si>
  <si>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</si>
  <si>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</si>
  <si>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</si>
  <si>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</si>
  <si>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</si>
  <si>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</si>
  <si>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</si>
  <si>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</si>
  <si>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</si>
  <si>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</si>
  <si>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</si>
  <si>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</si>
  <si>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</si>
  <si>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</si>
  <si>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</si>
  <si>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</si>
  <si>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</si>
  <si>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</si>
  <si>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</si>
  <si>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</si>
  <si>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</si>
  <si>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</si>
  <si>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</si>
  <si>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</si>
  <si>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</si>
  <si>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</si>
  <si>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</si>
  <si>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</si>
  <si>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</si>
  <si>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</si>
  <si>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</si>
  <si>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</si>
  <si>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</si>
  <si>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</si>
  <si>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</si>
  <si>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</si>
  <si>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</si>
  <si>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</si>
  <si>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</si>
  <si>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</si>
  <si>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</si>
  <si>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</si>
  <si>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</si>
  <si>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</si>
  <si>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</si>
  <si>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</si>
  <si>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</si>
  <si>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</si>
  <si>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</si>
  <si>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</si>
  <si>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</si>
  <si>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</si>
  <si>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</si>
  <si>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</si>
  <si>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</si>
  <si>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</si>
  <si>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</si>
  <si>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</si>
  <si>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</si>
  <si>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</si>
  <si>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</si>
  <si>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</si>
  <si>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</si>
  <si>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</si>
  <si>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</si>
  <si>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</si>
  <si>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</si>
  <si>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</si>
  <si>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</si>
  <si>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</si>
  <si>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</si>
  <si>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</si>
  <si>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</si>
  <si>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</si>
  <si>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</si>
  <si>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</si>
  <si>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</si>
  <si>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</si>
  <si>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</si>
  <si>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</si>
  <si>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</si>
  <si>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</si>
  <si>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</si>
  <si>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</si>
  <si>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</si>
  <si>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</si>
  <si>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</si>
  <si>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</si>
  <si>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</si>
  <si>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</si>
  <si>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</si>
  <si>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</si>
  <si>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</si>
  <si>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</si>
  <si>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</si>
  <si>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</si>
  <si>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</si>
  <si>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</si>
  <si>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</si>
  <si>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</si>
  <si>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</si>
  <si>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</si>
  <si>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</si>
  <si>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</si>
  <si>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</si>
  <si>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</si>
  <si>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</si>
  <si>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</si>
  <si>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</si>
  <si>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</si>
  <si>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</si>
  <si>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</si>
  <si>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</si>
  <si>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</si>
  <si>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</si>
  <si>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</si>
  <si>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</si>
  <si>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</si>
  <si>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</si>
  <si>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</si>
  <si>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</si>
  <si>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</si>
  <si>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</si>
  <si>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</si>
  <si>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</si>
  <si>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</si>
  <si>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</si>
  <si>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</si>
  <si>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</si>
  <si>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</si>
  <si>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</si>
  <si>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</si>
  <si>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</si>
  <si>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</si>
  <si>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</si>
  <si>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</si>
  <si>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</si>
  <si>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</si>
  <si>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</si>
  <si>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</si>
  <si>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</si>
  <si>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</si>
  <si>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</si>
  <si>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</si>
  <si>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</si>
  <si>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</si>
  <si>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</si>
  <si>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</si>
  <si>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</si>
  <si>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</si>
  <si>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</si>
  <si>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</si>
  <si>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</si>
  <si>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</si>
  <si>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</si>
  <si>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</si>
  <si>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</si>
  <si>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</si>
  <si>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</si>
  <si>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</si>
  <si>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</si>
  <si>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</si>
  <si>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</si>
  <si>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</si>
  <si>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</si>
  <si>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</si>
  <si>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</si>
  <si>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</si>
  <si>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</si>
  <si>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</si>
  <si>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</si>
  <si>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</si>
  <si>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</si>
  <si>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</si>
  <si>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</si>
  <si>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</si>
  <si>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</si>
  <si>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</si>
  <si>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</si>
  <si>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</si>
  <si>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</si>
  <si>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</si>
  <si>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</si>
  <si>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</si>
  <si>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</si>
  <si>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</si>
  <si>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</si>
  <si>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</si>
  <si>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</si>
  <si>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</si>
  <si>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</si>
  <si>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</si>
  <si>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</si>
  <si>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</si>
  <si>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</si>
  <si>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</si>
  <si>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</si>
  <si>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</si>
  <si>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</si>
  <si>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</si>
  <si>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</si>
  <si>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</si>
  <si>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</si>
  <si>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</si>
  <si>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</si>
  <si>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</si>
  <si>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</si>
  <si>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</si>
  <si>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</si>
  <si>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</si>
  <si>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</si>
  <si>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</si>
  <si>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</si>
  <si>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</si>
  <si>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</si>
  <si>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</si>
  <si>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</si>
  <si>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</si>
  <si>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</si>
  <si>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</si>
  <si>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</si>
  <si>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</si>
  <si>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</si>
  <si>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</si>
  <si>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</si>
  <si>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</si>
  <si>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</si>
  <si>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</si>
  <si>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</si>
  <si>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</si>
  <si>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</si>
  <si>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</si>
  <si>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</si>
  <si>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</si>
  <si>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</si>
  <si>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</si>
  <si>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</si>
  <si>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</si>
  <si>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</si>
  <si>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</si>
  <si>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</si>
  <si>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</si>
  <si>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</si>
  <si>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</si>
  <si>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</si>
  <si>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</si>
  <si>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</si>
  <si>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</si>
  <si>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</si>
  <si>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</si>
  <si>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</si>
  <si>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</si>
  <si>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</si>
  <si>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</si>
  <si>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</si>
  <si>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</si>
  <si>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</si>
  <si>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</si>
  <si>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</si>
  <si>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</si>
  <si>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</si>
  <si>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</si>
  <si>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</si>
  <si>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</si>
  <si>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</si>
  <si>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</si>
  <si>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</si>
  <si>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</si>
  <si>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</si>
  <si>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</si>
  <si>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</si>
  <si>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</si>
  <si>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</si>
  <si>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</si>
  <si>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</si>
  <si>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</si>
  <si>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</si>
  <si>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</si>
  <si>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</si>
  <si>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</si>
  <si>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</si>
  <si>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</si>
  <si>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</si>
  <si>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</si>
  <si>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</si>
  <si>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</si>
  <si>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</si>
  <si>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</si>
  <si>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</si>
  <si>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</si>
  <si>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</si>
  <si>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</si>
  <si>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</si>
  <si>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</si>
  <si>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</si>
  <si>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</si>
  <si>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</si>
  <si>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</si>
  <si>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</si>
  <si>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</si>
  <si>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</si>
  <si>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</si>
  <si>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</si>
  <si>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</si>
  <si>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</si>
  <si>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</si>
  <si>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</si>
  <si>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</si>
  <si>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</si>
  <si>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</si>
  <si>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</si>
  <si>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</si>
  <si>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</si>
  <si>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</si>
  <si>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</si>
  <si>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</si>
  <si>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</si>
  <si>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</si>
  <si>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</si>
  <si>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</si>
  <si>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</si>
  <si>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</si>
  <si>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</si>
  <si>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</si>
  <si>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</si>
  <si>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</si>
  <si>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</si>
  <si>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</si>
  <si>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</si>
  <si>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</si>
  <si>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</si>
  <si>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</si>
  <si>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</si>
  <si>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</si>
  <si>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</si>
  <si>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</si>
  <si>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</si>
  <si>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</si>
  <si>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</si>
  <si>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</si>
  <si>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</si>
  <si>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</si>
  <si>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</si>
  <si>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</si>
  <si>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</si>
  <si>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</si>
  <si>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</si>
  <si>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</si>
  <si>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</si>
  <si>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</si>
  <si>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</si>
  <si>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</si>
  <si>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</si>
  <si>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</si>
  <si>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</si>
  <si>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</si>
  <si>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</si>
  <si>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</si>
  <si>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</si>
  <si>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</si>
  <si>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</si>
  <si>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</si>
  <si>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</si>
  <si>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</si>
  <si>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</si>
  <si>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</si>
  <si>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</si>
  <si>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</si>
  <si>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</si>
  <si>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</si>
  <si>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</si>
  <si>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</si>
  <si>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</si>
  <si>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</si>
  <si>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</si>
  <si>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</si>
  <si>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</si>
  <si>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</si>
  <si>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</si>
  <si>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</si>
  <si>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</si>
  <si>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</si>
  <si>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</si>
  <si>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</si>
  <si>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</si>
  <si>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</si>
  <si>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</si>
  <si>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</si>
  <si>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</si>
  <si>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</si>
  <si>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</si>
  <si>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</si>
  <si>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</si>
  <si>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</si>
  <si>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</si>
  <si>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</si>
  <si>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</si>
  <si>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</si>
  <si>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</si>
  <si>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</si>
  <si>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</si>
  <si>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</si>
  <si>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</si>
  <si>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</si>
  <si>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</si>
  <si>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</si>
  <si>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</si>
  <si>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</si>
  <si>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</si>
  <si>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</si>
  <si>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</si>
  <si>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</si>
  <si>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</si>
  <si>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</si>
  <si>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</si>
  <si>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</si>
  <si>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</si>
  <si>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</si>
  <si>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</si>
  <si>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</si>
  <si>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</si>
  <si>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</si>
  <si>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</si>
  <si>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</si>
  <si>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</si>
  <si>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</si>
  <si>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</si>
  <si>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</si>
  <si>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</si>
  <si>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</si>
  <si>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</si>
  <si>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</si>
  <si>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</si>
  <si>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</si>
  <si>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</si>
  <si>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</si>
  <si>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</si>
  <si>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</si>
  <si>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</si>
  <si>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</si>
  <si>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</si>
  <si>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</si>
  <si>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</si>
  <si>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</si>
  <si>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</si>
  <si>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</si>
  <si>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</si>
  <si>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</si>
  <si>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</si>
  <si>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</si>
  <si>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</si>
  <si>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</si>
  <si>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</si>
  <si>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</si>
  <si>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</si>
  <si>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</si>
  <si>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</si>
  <si>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</si>
  <si>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</si>
  <si>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</si>
  <si>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</si>
  <si>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</si>
  <si>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</si>
  <si>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</si>
  <si>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</si>
  <si>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</si>
  <si>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</si>
  <si>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</si>
  <si>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</si>
  <si>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</si>
  <si>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</si>
  <si>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</si>
  <si>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</si>
  <si>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</si>
  <si>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</si>
  <si>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</si>
  <si>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</si>
  <si>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</si>
  <si>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</si>
  <si>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</si>
  <si>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</si>
  <si>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</si>
  <si>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</si>
  <si>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</si>
  <si>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</si>
  <si>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</si>
  <si>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</si>
  <si>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</si>
  <si>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</si>
  <si>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</si>
  <si>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</si>
  <si>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</si>
  <si>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</si>
  <si>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</si>
  <si>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</si>
  <si>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</si>
  <si>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</si>
  <si>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</si>
  <si>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</si>
  <si>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</si>
  <si>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</si>
  <si>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</si>
  <si>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</si>
  <si>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</si>
  <si>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</si>
  <si>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</si>
  <si>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</si>
  <si>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</si>
  <si>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</si>
  <si>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</si>
  <si>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</si>
  <si>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</si>
  <si>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</si>
  <si>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</si>
  <si>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</si>
  <si>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</si>
  <si>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</si>
  <si>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</si>
  <si>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</si>
  <si>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</si>
  <si>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</si>
  <si>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</si>
  <si>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</si>
  <si>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</si>
  <si>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</si>
  <si>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</si>
  <si>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</si>
  <si>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</si>
  <si>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</si>
  <si>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</si>
  <si>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</si>
  <si>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</si>
  <si>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</si>
  <si>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</si>
  <si>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</si>
  <si>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</si>
  <si>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</si>
  <si>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</si>
  <si>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</si>
  <si>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</si>
  <si>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</si>
  <si>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</si>
  <si>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</si>
  <si>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</si>
  <si>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</si>
  <si>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</si>
  <si>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</si>
  <si>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</si>
  <si>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</si>
  <si>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</si>
  <si>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</si>
  <si>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</si>
  <si>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</si>
  <si>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</si>
  <si>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</si>
  <si>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</si>
  <si>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</si>
  <si>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</si>
  <si>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</si>
  <si>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</si>
  <si>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</si>
  <si>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</si>
  <si>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</si>
  <si>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</si>
  <si>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</si>
  <si>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</si>
  <si>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</si>
  <si>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</si>
  <si>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</si>
  <si>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</si>
  <si>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</si>
  <si>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</si>
  <si>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</si>
  <si>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</si>
  <si>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</si>
  <si>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</si>
  <si>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</si>
  <si>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</si>
  <si>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</si>
  <si>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</si>
  <si>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</si>
  <si>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</si>
  <si>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</si>
  <si>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</si>
  <si>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</si>
  <si>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</si>
  <si>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</si>
  <si>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</si>
  <si>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</si>
  <si>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</si>
  <si>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</si>
  <si>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</si>
  <si>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</si>
  <si>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</si>
  <si>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</si>
  <si>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</si>
  <si>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</si>
  <si>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</si>
  <si>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</si>
  <si>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</si>
  <si>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</si>
  <si>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</si>
  <si>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</si>
  <si>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</si>
  <si>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</si>
  <si>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</si>
  <si>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</si>
  <si>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</si>
  <si>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</si>
  <si>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</si>
  <si>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</si>
  <si>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</si>
  <si>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</si>
  <si>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</si>
  <si>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</si>
  <si>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</si>
  <si>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</si>
  <si>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</si>
  <si>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</si>
  <si>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</si>
  <si>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</si>
  <si>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</si>
  <si>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</si>
  <si>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</si>
  <si>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</si>
  <si>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</si>
  <si>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</si>
  <si>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</si>
  <si>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</si>
  <si>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</si>
  <si>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</si>
  <si>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</si>
  <si>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</si>
  <si>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</si>
  <si>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</si>
  <si>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</si>
  <si>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</si>
  <si>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</si>
  <si>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</si>
  <si>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</si>
  <si>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</si>
  <si>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</si>
  <si>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</si>
  <si>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</si>
  <si>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</si>
  <si>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</si>
  <si>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</si>
  <si>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</si>
  <si>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</si>
  <si>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</si>
  <si>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</si>
  <si>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</si>
  <si>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</si>
  <si>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</si>
  <si>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</si>
  <si>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</si>
  <si>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</si>
  <si>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</si>
  <si>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</si>
  <si>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</si>
  <si>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</si>
  <si>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</si>
  <si>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</si>
  <si>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</si>
  <si>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</si>
  <si>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</si>
  <si>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</si>
  <si>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</si>
  <si>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</si>
  <si>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</si>
  <si>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</si>
  <si>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</si>
  <si>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</si>
  <si>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</si>
  <si>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</si>
  <si>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</si>
  <si>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</si>
  <si>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</si>
  <si>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</si>
  <si>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</si>
  <si>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</si>
  <si>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</si>
  <si>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</si>
  <si>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</si>
  <si>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</si>
  <si>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</si>
  <si>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</si>
  <si>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</si>
  <si>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</si>
  <si>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</si>
  <si>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</si>
  <si>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</si>
  <si>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</si>
  <si>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</si>
  <si>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</si>
  <si>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</si>
  <si>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</si>
  <si>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</si>
  <si>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</si>
  <si>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</si>
  <si>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</si>
  <si>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</si>
  <si>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</si>
  <si>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</si>
  <si>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</si>
  <si>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</si>
  <si>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</si>
  <si>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</si>
  <si>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</si>
  <si>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</si>
  <si>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</si>
  <si>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</si>
  <si>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</si>
  <si>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</si>
  <si>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</si>
  <si>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</si>
  <si>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</si>
  <si>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</si>
  <si>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</si>
  <si>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</si>
  <si>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</si>
  <si>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</si>
  <si>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</si>
  <si>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</si>
  <si>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</si>
  <si>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</si>
  <si>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</si>
  <si>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</si>
  <si>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</si>
  <si>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</si>
  <si>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</si>
  <si>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</si>
  <si>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</si>
  <si>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</si>
  <si>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</si>
  <si>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</si>
  <si>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</si>
  <si>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</si>
  <si>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</si>
  <si>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</si>
  <si>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</si>
  <si>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</si>
  <si>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</si>
  <si>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</si>
  <si>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</si>
  <si>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</si>
  <si>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</si>
  <si>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</si>
  <si>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</si>
  <si>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</si>
  <si>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</si>
  <si>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</si>
  <si>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</si>
  <si>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</si>
  <si>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</si>
  <si>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</si>
  <si>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</si>
  <si>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</si>
  <si>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</si>
  <si>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</si>
  <si>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</si>
  <si>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</si>
  <si>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</si>
  <si>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</si>
  <si>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</si>
  <si>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</si>
  <si>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</si>
  <si>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</si>
  <si>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</si>
  <si>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</si>
  <si>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</si>
  <si>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</si>
  <si>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</si>
  <si>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</si>
  <si>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</si>
  <si>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</si>
  <si>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</si>
  <si>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</si>
  <si>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</si>
  <si>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</si>
  <si>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</si>
  <si>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</si>
  <si>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</si>
  <si>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</si>
  <si>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</si>
  <si>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</si>
  <si>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</si>
  <si>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</si>
  <si>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</si>
  <si>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</si>
  <si>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</si>
  <si>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</si>
  <si>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</si>
  <si>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</si>
  <si>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</si>
  <si>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</si>
  <si>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</si>
  <si>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</si>
  <si>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</si>
  <si>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</si>
  <si>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</si>
  <si>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</si>
  <si>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</si>
  <si>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</si>
  <si>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</si>
  <si>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</si>
  <si>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</si>
  <si>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</si>
  <si>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</si>
  <si>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</si>
  <si>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</si>
  <si>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</si>
  <si>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</si>
  <si>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</si>
  <si>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</si>
  <si>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</si>
  <si>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</si>
  <si>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</si>
  <si>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</si>
  <si>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</si>
  <si>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</si>
  <si>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</si>
  <si>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</si>
  <si>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</si>
  <si>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</si>
  <si>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</si>
  <si>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</si>
  <si>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</si>
  <si>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</si>
  <si>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</si>
  <si>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</si>
  <si>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</si>
  <si>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</si>
  <si>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</si>
  <si>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</si>
  <si>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</si>
  <si>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</si>
  <si>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</si>
  <si>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</si>
  <si>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</si>
  <si>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</si>
  <si>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</si>
  <si>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</si>
  <si>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</si>
  <si>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</si>
  <si>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</si>
  <si>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</si>
  <si>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</si>
  <si>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</si>
  <si>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</si>
  <si>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</si>
  <si>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</si>
  <si>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</si>
  <si>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</si>
  <si>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</si>
  <si>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</si>
  <si>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</si>
  <si>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</si>
  <si>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</si>
  <si>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</si>
  <si>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</si>
  <si>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</si>
  <si>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</si>
  <si>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</si>
  <si>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</si>
  <si>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</si>
  <si>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</si>
  <si>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</si>
  <si>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</si>
  <si>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</si>
  <si>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</si>
  <si>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</si>
  <si>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</si>
  <si>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</si>
  <si>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</si>
  <si>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</si>
  <si>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</si>
  <si>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</si>
  <si>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</si>
  <si>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</si>
  <si>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</si>
  <si>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</si>
  <si>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</si>
  <si>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</si>
  <si>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</si>
  <si>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</si>
  <si>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</si>
  <si>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</si>
  <si>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</si>
  <si>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</si>
  <si>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</si>
  <si>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</si>
  <si>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</si>
  <si>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</si>
  <si>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</si>
  <si>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</si>
  <si>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</si>
  <si>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</si>
  <si>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</si>
  <si>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</si>
  <si>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</si>
  <si>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</si>
  <si>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</si>
  <si>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</si>
  <si>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</si>
  <si>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</si>
  <si>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</si>
  <si>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</si>
  <si>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</si>
  <si>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</si>
  <si>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</si>
  <si>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</si>
  <si>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</si>
  <si>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</si>
  <si>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</si>
  <si>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</si>
  <si>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</si>
  <si>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</si>
  <si>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</si>
  <si>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</si>
  <si>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</si>
  <si>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</si>
  <si>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</si>
  <si>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</si>
  <si>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</si>
  <si>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</si>
  <si>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</si>
  <si>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</si>
  <si>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</si>
  <si>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</si>
  <si>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</si>
  <si>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</si>
  <si>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</si>
  <si>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</si>
  <si>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</si>
  <si>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</si>
  <si>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</si>
  <si>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</si>
  <si>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</si>
  <si>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</si>
  <si>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</si>
  <si>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</si>
  <si>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</si>
  <si>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</si>
  <si>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</si>
  <si>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</si>
  <si>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</si>
  <si>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</si>
  <si>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</si>
  <si>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</si>
  <si>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</si>
  <si>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</si>
  <si>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</si>
  <si>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</si>
  <si>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</si>
  <si>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</si>
  <si>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</si>
  <si>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</si>
  <si>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</si>
  <si>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</si>
  <si>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</si>
  <si>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</si>
  <si>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</si>
  <si>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</si>
  <si>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</si>
  <si>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</si>
  <si>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</si>
  <si>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</si>
  <si>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</si>
  <si>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</si>
  <si>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</si>
  <si>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</si>
  <si>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</si>
  <si>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</si>
  <si>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</si>
  <si>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</si>
  <si>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</si>
  <si>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</si>
  <si>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</si>
  <si>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</si>
  <si>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</si>
  <si>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</si>
  <si>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</si>
  <si>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</si>
  <si>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</si>
  <si>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</si>
  <si>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</si>
  <si>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</si>
  <si>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</si>
  <si>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</si>
  <si>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</si>
  <si>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</si>
  <si>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</si>
  <si>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</si>
  <si>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</si>
  <si>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</si>
  <si>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</si>
  <si>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</si>
  <si>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</si>
  <si>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</si>
  <si>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</si>
  <si>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</si>
  <si>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</si>
  <si>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</si>
  <si>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</si>
  <si>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</si>
  <si>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</si>
  <si>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</si>
  <si>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</si>
  <si>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</si>
  <si>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</si>
  <si>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</si>
  <si>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</si>
  <si>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</si>
  <si>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</si>
  <si>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</si>
  <si>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</si>
  <si>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</si>
  <si>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</si>
  <si>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</si>
  <si>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</si>
  <si>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</si>
  <si>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</si>
  <si>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</si>
  <si>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</si>
  <si>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</si>
  <si>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</si>
  <si>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</si>
  <si>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</si>
  <si>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</si>
  <si>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</si>
  <si>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</si>
  <si>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</si>
  <si>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</si>
  <si>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</si>
  <si>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</si>
  <si>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</si>
  <si>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</si>
  <si>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</si>
  <si>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</si>
  <si>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</si>
  <si>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</si>
  <si>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</si>
  <si>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</si>
  <si>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</si>
  <si>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</si>
  <si>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</si>
  <si>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</si>
  <si>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</si>
  <si>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</si>
  <si>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</si>
  <si>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</si>
  <si>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</si>
  <si>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</si>
  <si>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</si>
  <si>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</si>
  <si>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</si>
  <si>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</si>
  <si>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</si>
  <si>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</si>
  <si>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</si>
  <si>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</si>
  <si>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</si>
  <si>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</si>
  <si>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</si>
  <si>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</si>
  <si>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</si>
  <si>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</si>
  <si>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</si>
  <si>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</si>
  <si>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</si>
  <si>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</si>
  <si>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</si>
  <si>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</si>
  <si>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</si>
  <si>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</si>
  <si>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</si>
  <si>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</si>
  <si>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</si>
  <si>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</si>
  <si>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</si>
  <si>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</si>
  <si>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</si>
  <si>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</si>
  <si>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</si>
  <si>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</si>
  <si>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</si>
  <si>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</si>
  <si>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</si>
  <si>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</si>
  <si>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</si>
  <si>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</si>
  <si>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</si>
  <si>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</si>
  <si>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</si>
  <si>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</si>
  <si>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</si>
  <si>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</si>
  <si>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</si>
  <si>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</si>
  <si>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</si>
  <si>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</si>
  <si>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</si>
  <si>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</si>
  <si>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</si>
  <si>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</si>
  <si>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</si>
  <si>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</si>
  <si>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</si>
  <si>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</si>
  <si>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</si>
  <si>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</si>
  <si>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</si>
  <si>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</si>
  <si>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</si>
  <si>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</si>
  <si>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</si>
  <si>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</si>
  <si>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</si>
  <si>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</si>
  <si>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</si>
  <si>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</si>
  <si>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</si>
  <si>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</si>
  <si>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</si>
  <si>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</si>
  <si>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</si>
  <si>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</si>
  <si>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</si>
  <si>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</si>
  <si>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</si>
  <si>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</si>
  <si>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</si>
  <si>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</si>
  <si>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</si>
  <si>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</si>
  <si>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</si>
  <si>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</si>
  <si>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</si>
  <si>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</si>
  <si>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</si>
  <si>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</si>
  <si>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</si>
  <si>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</si>
  <si>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</si>
  <si>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</si>
  <si>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</si>
  <si>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</si>
  <si>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</si>
  <si>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</si>
  <si>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</si>
  <si>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</si>
  <si>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</si>
  <si>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</si>
  <si>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</si>
  <si>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</si>
  <si>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</si>
  <si>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</si>
  <si>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</si>
  <si>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</si>
  <si>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</si>
  <si>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</si>
  <si>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</si>
  <si>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</si>
  <si>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</si>
  <si>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</si>
  <si>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</si>
  <si>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</si>
  <si>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</si>
  <si>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</si>
  <si>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</si>
  <si>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</si>
  <si>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</si>
  <si>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</si>
  <si>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</si>
  <si>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</si>
  <si>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</si>
  <si>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</si>
  <si>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</si>
  <si>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</si>
  <si>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</si>
  <si>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</si>
  <si>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</si>
  <si>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</si>
  <si>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</si>
  <si>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</si>
  <si>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</si>
  <si>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</si>
  <si>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</si>
  <si>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</si>
  <si>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</si>
  <si>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</si>
  <si>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</si>
  <si>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</si>
  <si>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</si>
  <si>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</si>
  <si>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</si>
  <si>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</si>
  <si>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</si>
  <si>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</si>
  <si>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</si>
  <si>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</si>
  <si>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</si>
  <si>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</si>
  <si>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</si>
  <si>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</si>
  <si>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</si>
  <si>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</si>
  <si>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</si>
  <si>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</si>
  <si>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</si>
  <si>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</si>
  <si>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</si>
  <si>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</si>
  <si>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</si>
  <si>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</si>
  <si>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</si>
  <si>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</si>
  <si>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</si>
  <si>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</si>
  <si>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</si>
  <si>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</si>
  <si>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</si>
  <si>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</si>
  <si>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</si>
  <si>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</si>
  <si>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</si>
  <si>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</si>
  <si>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</si>
  <si>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</si>
  <si>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</si>
  <si>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</si>
  <si>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</si>
  <si>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</si>
  <si>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</si>
  <si>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</si>
  <si>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</si>
  <si>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</si>
  <si>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</si>
  <si>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</si>
  <si>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</si>
  <si>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</si>
  <si>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</si>
  <si>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</si>
  <si>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</si>
  <si>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</si>
  <si>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</si>
  <si>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</si>
  <si>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</si>
  <si>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</si>
  <si>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</si>
  <si>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</si>
  <si>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</si>
  <si>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</si>
  <si>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</si>
  <si>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</si>
  <si>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</si>
  <si>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</si>
  <si>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</si>
  <si>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</si>
  <si>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</si>
  <si>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</si>
  <si>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</si>
  <si>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</si>
  <si>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</si>
  <si>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</si>
  <si>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</si>
  <si>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</si>
  <si>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</si>
  <si>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</si>
  <si>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</si>
  <si>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</si>
  <si>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</si>
  <si>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</si>
  <si>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</si>
  <si>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</si>
  <si>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</si>
  <si>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</si>
  <si>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</si>
  <si>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</si>
  <si>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</si>
  <si>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</si>
  <si>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</si>
  <si>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</si>
  <si>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</si>
  <si>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</si>
  <si>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</si>
  <si>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</si>
  <si>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</si>
  <si>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</si>
  <si>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</si>
  <si>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</si>
  <si>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</si>
  <si>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</si>
  <si>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</si>
  <si>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</si>
  <si>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</si>
  <si>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</si>
  <si>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</si>
  <si>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</si>
  <si>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</si>
  <si>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</si>
  <si>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</si>
  <si>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</si>
  <si>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</si>
  <si>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</si>
  <si>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</si>
  <si>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</si>
  <si>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</si>
  <si>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</si>
  <si>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</si>
  <si>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</si>
  <si>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</si>
  <si>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</si>
  <si>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</si>
  <si>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</si>
  <si>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</si>
  <si>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</si>
  <si>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</si>
  <si>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</si>
  <si>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</si>
  <si>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</si>
  <si>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</si>
  <si>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</si>
  <si>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</si>
  <si>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</si>
  <si>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</si>
  <si>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</si>
  <si>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</si>
  <si>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</si>
  <si>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</si>
  <si>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</si>
  <si>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</si>
  <si>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</si>
  <si>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</si>
  <si>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</si>
  <si>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</si>
  <si>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</si>
  <si>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</si>
  <si>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</si>
  <si>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</si>
  <si>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</si>
  <si>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</si>
  <si>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</si>
  <si>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</si>
  <si>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</si>
  <si>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</si>
  <si>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</si>
  <si>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</si>
  <si>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</si>
  <si>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</si>
  <si>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</si>
  <si>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</si>
  <si>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</si>
  <si>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</si>
  <si>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</si>
  <si>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</si>
  <si>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</si>
  <si>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</si>
  <si>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</si>
  <si>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</si>
  <si>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</si>
  <si>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</si>
  <si>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</si>
  <si>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</si>
  <si>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</si>
  <si>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</si>
  <si>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</si>
  <si>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</si>
  <si>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</si>
  <si>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</si>
  <si>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</si>
  <si>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</si>
  <si>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</si>
  <si>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</si>
  <si>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</si>
  <si>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</si>
  <si>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</si>
  <si>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</si>
  <si>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</si>
  <si>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</si>
  <si>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</si>
  <si>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</si>
  <si>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</si>
  <si>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</si>
  <si>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</si>
  <si>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</si>
  <si>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</si>
  <si>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</si>
  <si>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</si>
  <si>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</si>
  <si>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</si>
  <si>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</si>
  <si>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</si>
  <si>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</si>
  <si>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</si>
  <si>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</si>
  <si>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</si>
  <si>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</si>
  <si>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</si>
  <si>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</si>
  <si>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</si>
  <si>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</si>
  <si>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</si>
  <si>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</si>
  <si>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</si>
  <si>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</si>
  <si>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</si>
  <si>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</si>
  <si>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</si>
  <si>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</si>
  <si>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</si>
  <si>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</si>
  <si>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</si>
  <si>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</si>
  <si>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</si>
  <si>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</si>
  <si>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</si>
  <si>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</si>
  <si>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</si>
  <si>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</si>
  <si>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</si>
  <si>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</si>
  <si>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</si>
  <si>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</si>
  <si>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</si>
  <si>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</si>
  <si>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</si>
  <si>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</si>
  <si>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</si>
  <si>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</si>
  <si>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</si>
  <si>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</si>
  <si>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</si>
  <si>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</si>
  <si>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</si>
  <si>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</si>
  <si>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</si>
  <si>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</si>
  <si>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</si>
  <si>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</si>
  <si>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</si>
  <si>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</si>
  <si>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</si>
  <si>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</si>
  <si>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</si>
  <si>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</si>
  <si>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</si>
  <si>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</si>
  <si>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</si>
  <si>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</si>
  <si>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</si>
  <si>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</si>
  <si>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</si>
  <si>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</si>
  <si>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</si>
  <si>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</si>
  <si>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</si>
  <si>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</si>
  <si>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</si>
  <si>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</si>
  <si>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</si>
  <si>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</si>
  <si>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</si>
  <si>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</si>
  <si>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</si>
  <si>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</si>
  <si>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</si>
  <si>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</si>
  <si>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</si>
  <si>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</si>
  <si>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</si>
  <si>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</si>
  <si>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</si>
  <si>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</si>
  <si>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</si>
  <si>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</si>
  <si>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</si>
  <si>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</si>
  <si>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</si>
  <si>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</si>
  <si>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</si>
  <si>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</si>
  <si>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</si>
  <si>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</si>
  <si>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</si>
  <si>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</si>
  <si>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</si>
  <si>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</si>
  <si>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</si>
  <si>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</si>
  <si>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</si>
  <si>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</si>
  <si>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</si>
  <si>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</si>
  <si>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</si>
  <si>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</si>
  <si>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</si>
  <si>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</si>
  <si>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</si>
  <si>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</si>
  <si>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</si>
  <si>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</si>
  <si>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</si>
  <si>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</si>
  <si>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</si>
  <si>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</si>
  <si>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</si>
  <si>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</si>
  <si>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</si>
  <si>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</si>
  <si>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</si>
  <si>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</si>
  <si>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</si>
  <si>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</si>
  <si>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</si>
  <si>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</si>
  <si>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</si>
  <si>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</si>
  <si>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</si>
  <si>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</si>
  <si>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</si>
  <si>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</si>
  <si>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</si>
  <si>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</si>
  <si>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</si>
  <si>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</si>
  <si>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</si>
  <si>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</si>
  <si>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</si>
  <si>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</si>
  <si>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</si>
  <si>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</si>
  <si>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</si>
  <si>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</si>
  <si>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</si>
  <si>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</si>
  <si>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</si>
  <si>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</si>
  <si>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</si>
  <si>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</si>
  <si>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</si>
  <si>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</si>
  <si>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</si>
  <si>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</si>
  <si>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</si>
  <si>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</si>
  <si>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</si>
  <si>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</si>
  <si>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</si>
  <si>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</si>
  <si>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</si>
  <si>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</si>
  <si>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</si>
  <si>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</si>
  <si>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</si>
  <si>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</si>
  <si>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</si>
  <si>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</si>
  <si>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</si>
  <si>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</si>
  <si>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</si>
  <si>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</si>
  <si>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</si>
  <si>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</si>
  <si>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</si>
  <si>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</si>
  <si>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</si>
  <si>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</si>
  <si>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</si>
  <si>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</si>
  <si>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</si>
  <si>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</si>
  <si>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</si>
  <si>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</si>
  <si>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</si>
  <si>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</si>
  <si>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</si>
  <si>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</si>
  <si>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</si>
  <si>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</si>
  <si>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</si>
  <si>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</si>
  <si>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</si>
  <si>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</si>
  <si>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</si>
  <si>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</si>
  <si>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</si>
  <si>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</si>
  <si>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</si>
  <si>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</si>
  <si>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</si>
  <si>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</si>
  <si>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</si>
  <si>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</si>
  <si>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</si>
  <si>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</si>
  <si>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</si>
  <si>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</si>
  <si>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</si>
  <si>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</si>
  <si>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</si>
  <si>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</si>
  <si>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</si>
  <si>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</si>
  <si>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</si>
  <si>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</si>
  <si>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</si>
  <si>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</si>
  <si>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</si>
  <si>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</si>
  <si>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</si>
  <si>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</si>
  <si>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</si>
  <si>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</si>
  <si>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</si>
  <si>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</si>
  <si>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</si>
  <si>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</si>
  <si>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</si>
  <si>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</si>
  <si>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</si>
  <si>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</si>
  <si>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</si>
  <si>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</si>
  <si>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</si>
  <si>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</si>
  <si>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</si>
  <si>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</si>
  <si>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</si>
  <si>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</si>
  <si>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</si>
  <si>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</si>
  <si>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</si>
  <si>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</si>
  <si>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</si>
  <si>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</si>
  <si>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</si>
  <si>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</si>
  <si>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</si>
  <si>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</si>
  <si>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</si>
  <si>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</si>
  <si>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</si>
  <si>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</si>
  <si>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</si>
  <si>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</si>
  <si>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</si>
  <si>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</si>
  <si>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</si>
  <si>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</si>
  <si>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</si>
  <si>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</si>
  <si>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</si>
  <si>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</si>
  <si>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</si>
  <si>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</si>
  <si>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</si>
  <si>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</si>
  <si>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</si>
  <si>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</si>
  <si>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</si>
  <si>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</si>
  <si>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</si>
  <si>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</si>
  <si>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</si>
  <si>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</si>
  <si>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</si>
  <si>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</si>
  <si>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</si>
  <si>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</si>
  <si>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</si>
  <si>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</si>
  <si>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</si>
  <si>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</si>
  <si>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</si>
  <si>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</si>
  <si>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</si>
  <si>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</si>
  <si>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</si>
  <si>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</si>
  <si>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</si>
  <si>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</si>
  <si>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</si>
  <si>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</si>
  <si>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</si>
  <si>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</si>
  <si>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</si>
  <si>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</si>
  <si>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</si>
  <si>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</si>
  <si>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</si>
  <si>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</si>
  <si>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</si>
  <si>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</si>
  <si>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</si>
  <si>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</si>
  <si>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</si>
  <si>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</si>
  <si>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</si>
  <si>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</si>
  <si>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</si>
  <si>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</si>
  <si>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</si>
  <si>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</si>
  <si>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</si>
  <si>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</si>
  <si>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</si>
  <si>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</si>
  <si>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</si>
  <si>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</si>
  <si>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</si>
  <si>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</si>
  <si>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</si>
  <si>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</si>
  <si>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</si>
  <si>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</si>
  <si>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</si>
  <si>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</si>
  <si>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</si>
  <si>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</si>
  <si>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</si>
  <si>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</si>
  <si>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</si>
  <si>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</si>
  <si>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</si>
  <si>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</si>
  <si>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</si>
  <si>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</si>
  <si>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</si>
  <si>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</si>
  <si>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</si>
  <si>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</si>
  <si>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</si>
  <si>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</si>
  <si>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</si>
  <si>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</si>
  <si>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</si>
  <si>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</si>
  <si>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</si>
  <si>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</si>
  <si>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</si>
  <si>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</si>
  <si>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</si>
  <si>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</si>
  <si>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</si>
  <si>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</si>
  <si>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</si>
  <si>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</si>
  <si>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</si>
  <si>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</si>
  <si>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</si>
  <si>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</si>
  <si>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</si>
  <si>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</si>
  <si>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</si>
  <si>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</si>
  <si>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</si>
  <si>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</si>
  <si>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</si>
  <si>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</si>
  <si>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</si>
  <si>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</si>
  <si>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</si>
  <si>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</si>
  <si>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</si>
  <si>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</si>
  <si>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</si>
  <si>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</si>
  <si>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</si>
  <si>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</si>
  <si>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</si>
  <si>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</si>
  <si>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</si>
  <si>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</si>
  <si>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</si>
  <si>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</si>
  <si>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</si>
  <si>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</si>
  <si>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</si>
  <si>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</si>
  <si>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</si>
  <si>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</si>
  <si>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</si>
  <si>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</si>
  <si>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</si>
  <si>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</si>
  <si>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</si>
  <si>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</si>
  <si>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</si>
  <si>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</si>
  <si>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</si>
  <si>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</si>
  <si>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</si>
  <si>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</si>
  <si>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</si>
  <si>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</si>
  <si>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</si>
  <si>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</si>
  <si>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</si>
  <si>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</si>
  <si>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</si>
  <si>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</si>
  <si>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</si>
  <si>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</si>
  <si>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</si>
  <si>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</si>
  <si>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</si>
  <si>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</si>
  <si>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</si>
  <si>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</si>
  <si>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</si>
  <si>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</si>
  <si>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</si>
  <si>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</si>
  <si>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</si>
  <si>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</si>
  <si>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</si>
  <si>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</si>
  <si>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</si>
  <si>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</si>
  <si>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</si>
  <si>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</si>
  <si>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</si>
  <si>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</si>
  <si>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</si>
  <si>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</si>
  <si>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</si>
  <si>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</si>
  <si>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</si>
  <si>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</si>
  <si>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</si>
  <si>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</si>
  <si>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</si>
  <si>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</si>
  <si>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</si>
  <si>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</si>
  <si>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</si>
  <si>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</si>
  <si>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</si>
  <si>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</si>
  <si>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</si>
  <si>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</si>
  <si>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</si>
  <si>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</si>
  <si>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</si>
  <si>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</si>
  <si>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</si>
  <si>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</si>
  <si>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</si>
  <si>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</si>
  <si>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</si>
  <si>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</si>
  <si>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</si>
  <si>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</si>
  <si>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</si>
  <si>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</si>
  <si>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</si>
  <si>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</si>
  <si>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</si>
  <si>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</si>
  <si>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</si>
  <si>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</si>
  <si>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</si>
  <si>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</si>
  <si>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</si>
  <si>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</si>
  <si>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</si>
  <si>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</si>
  <si>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</si>
  <si>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</si>
  <si>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</si>
  <si>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</si>
  <si>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</si>
  <si>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</si>
  <si>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</si>
  <si>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</si>
  <si>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</si>
  <si>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</si>
  <si>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</si>
  <si>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</si>
  <si>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</si>
  <si>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</si>
  <si>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</si>
  <si>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</si>
  <si>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</si>
  <si>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</si>
  <si>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</si>
  <si>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</si>
  <si>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</si>
  <si>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</si>
  <si>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</si>
  <si>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</si>
  <si>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</si>
  <si>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</si>
  <si>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</si>
  <si>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</si>
  <si>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</si>
  <si>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</si>
  <si>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</si>
  <si>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</si>
  <si>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</si>
  <si>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</si>
  <si>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</si>
  <si>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</si>
  <si>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</si>
  <si>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</si>
  <si>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</si>
  <si>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</si>
  <si>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</si>
  <si>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</si>
  <si>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</si>
  <si>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</si>
  <si>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</si>
  <si>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</si>
  <si>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</si>
  <si>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</si>
  <si>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</si>
  <si>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</si>
  <si>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</si>
  <si>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</si>
  <si>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</si>
  <si>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</si>
  <si>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</si>
  <si>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</si>
  <si>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</si>
  <si>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</si>
  <si>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</si>
  <si>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</si>
  <si>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</si>
  <si>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</si>
  <si>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</si>
  <si>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</si>
  <si>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</si>
  <si>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</si>
  <si>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</si>
  <si>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</si>
  <si>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</si>
  <si>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</si>
  <si>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</si>
  <si>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</si>
  <si>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</si>
  <si>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</si>
  <si>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</si>
  <si>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</si>
  <si>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</si>
  <si>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</si>
  <si>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</si>
  <si>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</si>
  <si>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</si>
  <si>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</si>
  <si>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</si>
  <si>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</si>
  <si>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</si>
  <si>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</si>
  <si>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</si>
  <si>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</si>
  <si>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</si>
  <si>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</si>
  <si>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</si>
  <si>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</si>
  <si>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</si>
  <si>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</si>
  <si>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</si>
  <si>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</si>
  <si>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</si>
  <si>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</si>
  <si>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</si>
  <si>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</si>
  <si>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</si>
  <si>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</si>
  <si>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</si>
  <si>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</si>
  <si>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</si>
  <si>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</si>
  <si>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</si>
  <si>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</si>
  <si>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</si>
  <si>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</si>
  <si>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</si>
  <si>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</si>
  <si>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</si>
  <si>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</si>
  <si>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</si>
  <si>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</si>
  <si>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</si>
  <si>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</si>
  <si>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</si>
  <si>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</si>
  <si>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</si>
  <si>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</si>
  <si>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</si>
  <si>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</si>
  <si>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</si>
  <si>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</si>
  <si>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</si>
  <si>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</si>
  <si>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</si>
  <si>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</si>
  <si>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</si>
  <si>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</si>
  <si>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</si>
  <si>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</si>
  <si>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</si>
  <si>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</si>
  <si>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</si>
  <si>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</si>
  <si>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</si>
  <si>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</si>
  <si>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</si>
  <si>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</si>
  <si>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</si>
  <si>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</si>
  <si>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</si>
  <si>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</si>
  <si>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</si>
  <si>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</si>
  <si>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</si>
  <si>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</si>
  <si>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</si>
  <si>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</si>
  <si>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</si>
  <si>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</si>
  <si>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</si>
  <si>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</si>
  <si>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</si>
  <si>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</si>
  <si>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</si>
  <si>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</si>
  <si>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</si>
  <si>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</si>
  <si>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</si>
  <si>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</si>
  <si>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</si>
  <si>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</si>
  <si>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</si>
  <si>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</si>
  <si>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</si>
  <si>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</si>
  <si>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</si>
  <si>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</si>
  <si>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</si>
  <si>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</si>
  <si>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</si>
  <si>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</si>
  <si>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</si>
  <si>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</si>
  <si>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</si>
  <si>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</si>
  <si>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</si>
  <si>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</si>
  <si>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</si>
  <si>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</si>
  <si>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</si>
  <si>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</si>
  <si>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</si>
  <si>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</si>
  <si>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</si>
  <si>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</si>
  <si>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</si>
  <si>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</si>
  <si>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</si>
  <si>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</si>
  <si>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</si>
  <si>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</si>
  <si>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</si>
  <si>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</si>
  <si>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</si>
  <si>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</si>
  <si>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</si>
  <si>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</si>
  <si>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</si>
  <si>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</si>
  <si>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</si>
  <si>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</si>
  <si>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</si>
  <si>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</si>
  <si>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</si>
  <si>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</si>
  <si>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</si>
  <si>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</si>
  <si>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</si>
  <si>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</si>
  <si>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</si>
  <si>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</si>
  <si>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</si>
  <si>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</si>
  <si>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</si>
  <si>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</si>
  <si>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</si>
  <si>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</si>
  <si>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</si>
  <si>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</si>
  <si>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</si>
  <si>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</si>
  <si>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</si>
  <si>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</si>
  <si>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</si>
  <si>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</si>
  <si>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</si>
  <si>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</si>
  <si>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</si>
  <si>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</si>
  <si>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</si>
  <si>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</si>
  <si>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</si>
  <si>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</si>
  <si>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</si>
  <si>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</si>
  <si>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</si>
  <si>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</si>
  <si>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</si>
  <si>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</si>
  <si>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</si>
  <si>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</si>
  <si>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</si>
  <si>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</si>
  <si>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</si>
  <si>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</si>
  <si>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</si>
  <si>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</si>
  <si>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</si>
  <si>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</si>
  <si>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</si>
  <si>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</si>
  <si>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</si>
  <si>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</si>
  <si>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</si>
  <si>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</si>
  <si>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</si>
  <si>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</si>
  <si>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</si>
  <si>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</si>
  <si>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</si>
  <si>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</si>
  <si>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</si>
  <si>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</si>
  <si>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</si>
  <si>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</si>
  <si>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</si>
  <si>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</si>
  <si>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</si>
  <si>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</si>
  <si>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</si>
  <si>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</si>
  <si>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</si>
  <si>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</si>
  <si>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</si>
  <si>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</si>
  <si>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</si>
  <si>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</si>
  <si>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</si>
  <si>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</si>
  <si>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</si>
  <si>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</si>
  <si>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</si>
  <si>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</si>
  <si>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</si>
  <si>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</si>
  <si>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</si>
  <si>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</si>
  <si>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</si>
  <si>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</si>
  <si>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</si>
  <si>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</si>
  <si>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</si>
  <si>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</si>
  <si>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</si>
  <si>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</si>
  <si>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</si>
  <si>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</si>
  <si>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</si>
  <si>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</si>
  <si>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</si>
  <si>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</si>
  <si>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</si>
  <si>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</si>
  <si>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</si>
  <si>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</si>
  <si>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</si>
  <si>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</si>
  <si>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</si>
  <si>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</si>
  <si>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</si>
  <si>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</si>
  <si>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</si>
  <si>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</si>
  <si>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</si>
  <si>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</si>
  <si>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</si>
  <si>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</si>
  <si>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</si>
  <si>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</si>
  <si>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</si>
  <si>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</si>
  <si>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</si>
  <si>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</si>
  <si>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</si>
  <si>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</si>
  <si>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</si>
  <si>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</si>
  <si>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</si>
  <si>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</si>
  <si>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</si>
  <si>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</si>
  <si>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</si>
  <si>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</si>
  <si>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</si>
  <si>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</si>
  <si>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</si>
  <si>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</si>
  <si>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</si>
  <si>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</si>
  <si>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</si>
  <si>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</si>
  <si>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</si>
  <si>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</si>
  <si>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</si>
  <si>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</si>
  <si>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</si>
  <si>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</si>
  <si>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</si>
  <si>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</si>
  <si>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</si>
  <si>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</si>
  <si>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</si>
  <si>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</si>
  <si>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</si>
  <si>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</si>
  <si>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</si>
  <si>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</si>
  <si>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</si>
  <si>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</si>
  <si>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</si>
  <si>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</si>
  <si>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</si>
  <si>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</si>
  <si>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</si>
  <si>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</si>
  <si>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</si>
  <si>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</si>
  <si>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</si>
  <si>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</si>
  <si>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</si>
  <si>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</si>
  <si>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</si>
  <si>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</si>
  <si>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</si>
  <si>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</si>
  <si>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</si>
  <si>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</si>
  <si>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</si>
  <si>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</si>
  <si>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</si>
  <si>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</si>
  <si>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</si>
  <si>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</si>
  <si>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</si>
  <si>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</si>
  <si>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</si>
  <si>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</si>
  <si>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</si>
  <si>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</si>
  <si>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</si>
  <si>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</si>
  <si>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</si>
  <si>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</si>
  <si>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</si>
  <si>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</si>
  <si>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</si>
  <si>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</si>
  <si>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</si>
  <si>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</si>
  <si>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</si>
  <si>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</si>
  <si>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</si>
  <si>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</si>
  <si>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</si>
  <si>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</si>
  <si>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</si>
  <si>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</si>
  <si>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</si>
  <si>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</si>
  <si>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</si>
  <si>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</si>
  <si>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</si>
  <si>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</si>
  <si>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</si>
  <si>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</si>
  <si>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</si>
  <si>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</si>
  <si>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</si>
  <si>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</si>
  <si>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</si>
  <si>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</si>
  <si>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</si>
  <si>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</si>
  <si>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</si>
  <si>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</si>
  <si>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</si>
  <si>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</si>
  <si>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</si>
  <si>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</si>
  <si>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</si>
  <si>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</si>
  <si>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</si>
  <si>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</si>
  <si>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</si>
  <si>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</si>
  <si>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</si>
  <si>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</si>
  <si>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</si>
  <si>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</si>
  <si>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</si>
  <si>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</si>
  <si>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</si>
  <si>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</si>
  <si>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</si>
  <si>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</si>
  <si>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</si>
  <si>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</si>
  <si>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</si>
  <si>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</si>
  <si>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</si>
  <si>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</si>
  <si>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</si>
  <si>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</si>
  <si>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</si>
  <si>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</si>
  <si>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</si>
  <si>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</si>
  <si>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</si>
  <si>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</si>
  <si>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</si>
  <si>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</si>
  <si>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</si>
  <si>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</si>
  <si>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</si>
  <si>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</si>
  <si>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</si>
  <si>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</si>
  <si>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</si>
  <si>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</si>
  <si>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</si>
  <si>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</si>
  <si>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</si>
  <si>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</si>
  <si>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</si>
  <si>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</si>
  <si>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</si>
  <si>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</si>
  <si>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</si>
  <si>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</si>
  <si>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</si>
  <si>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</si>
  <si>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</si>
  <si>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</si>
  <si>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</si>
  <si>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</si>
  <si>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</si>
  <si>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</si>
  <si>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</si>
  <si>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</si>
  <si>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</si>
  <si>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</si>
  <si>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</si>
  <si>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</si>
  <si>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</si>
  <si>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</si>
  <si>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</si>
  <si>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</si>
  <si>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</si>
  <si>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</si>
  <si>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</si>
  <si>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</si>
  <si>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</si>
  <si>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</si>
  <si>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</si>
  <si>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</si>
  <si>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</si>
  <si>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</si>
  <si>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</si>
  <si>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</si>
  <si>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</si>
  <si>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</si>
  <si>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</si>
  <si>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</si>
  <si>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</si>
  <si>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</si>
  <si>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</si>
  <si>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</si>
  <si>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</si>
  <si>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</si>
  <si>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</si>
  <si>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</si>
  <si>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</si>
  <si>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</si>
  <si>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</si>
  <si>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</si>
  <si>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</si>
  <si>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</si>
  <si>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</si>
  <si>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</si>
  <si>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</si>
  <si>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</si>
  <si>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</si>
  <si>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</si>
  <si>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</si>
  <si>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</si>
  <si>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</si>
  <si>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</si>
  <si>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</si>
  <si>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</si>
  <si>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</si>
  <si>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</si>
  <si>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</si>
  <si>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</si>
  <si>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</si>
  <si>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</si>
  <si>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</si>
  <si>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</si>
  <si>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</si>
  <si>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</si>
  <si>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</si>
  <si>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</si>
  <si>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</si>
  <si>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</si>
  <si>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</si>
  <si>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</si>
  <si>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</si>
  <si>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</si>
  <si>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</si>
  <si>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</si>
  <si>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</si>
  <si>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</si>
  <si>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</si>
  <si>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</si>
  <si>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</si>
  <si>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</si>
  <si>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</si>
  <si>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</si>
  <si>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</si>
  <si>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</si>
  <si>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</si>
  <si>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</si>
  <si>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</si>
  <si>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</si>
  <si>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</si>
  <si>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</si>
  <si>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</si>
  <si>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</si>
  <si>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</si>
  <si>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</si>
  <si>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</si>
  <si>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</si>
  <si>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</si>
  <si>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</si>
  <si>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</si>
  <si>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</si>
  <si>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</si>
  <si>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</si>
  <si>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</si>
  <si>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</si>
  <si>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</si>
  <si>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</si>
  <si>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</si>
  <si>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</si>
  <si>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</si>
  <si>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</si>
  <si>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</si>
  <si>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</si>
  <si>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</si>
  <si>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</si>
  <si>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</si>
  <si>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</si>
  <si>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</si>
  <si>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</si>
  <si>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</si>
  <si>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</si>
  <si>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</si>
  <si>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</si>
  <si>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</si>
  <si>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</si>
  <si>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</si>
  <si>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</si>
  <si>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</si>
  <si>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</si>
  <si>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</si>
  <si>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</si>
  <si>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</si>
  <si>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</si>
  <si>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</si>
  <si>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</si>
  <si>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</si>
  <si>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</si>
  <si>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</si>
  <si>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</si>
  <si>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</si>
  <si>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</si>
  <si>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</si>
  <si>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</si>
  <si>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</si>
  <si>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</si>
  <si>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</si>
  <si>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</si>
  <si>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</si>
  <si>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</si>
  <si>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</si>
  <si>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</si>
  <si>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</si>
  <si>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</si>
  <si>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</si>
  <si>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</si>
  <si>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</si>
  <si>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</si>
  <si>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</si>
  <si>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</si>
  <si>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</si>
  <si>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</si>
  <si>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</si>
  <si>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</si>
  <si>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</si>
  <si>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</si>
  <si>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</si>
  <si>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</si>
  <si>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</si>
  <si>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</si>
  <si>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</si>
  <si>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</si>
  <si>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</si>
  <si>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</si>
  <si>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</si>
  <si>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</si>
  <si>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</si>
  <si>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</si>
  <si>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</si>
  <si>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</si>
  <si>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</si>
  <si>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</si>
  <si>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</si>
  <si>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</si>
  <si>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</si>
  <si>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</si>
  <si>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</si>
  <si>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</si>
  <si>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</si>
  <si>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</si>
  <si>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</si>
  <si>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</si>
  <si>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</si>
  <si>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</si>
  <si>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</si>
  <si>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</si>
  <si>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</si>
  <si>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</si>
  <si>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</si>
  <si>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</si>
  <si>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</si>
  <si>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</si>
  <si>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</si>
  <si>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</si>
  <si>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</si>
  <si>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</si>
  <si>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</si>
  <si>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</si>
  <si>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</si>
  <si>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</si>
  <si>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</si>
  <si>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</si>
  <si>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</si>
  <si>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</si>
  <si>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</si>
  <si>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</si>
  <si>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</si>
  <si>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</si>
  <si>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</si>
  <si>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</si>
  <si>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</si>
  <si>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</si>
  <si>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</si>
  <si>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</si>
  <si>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</si>
  <si>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</si>
  <si>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</si>
  <si>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</si>
  <si>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</si>
  <si>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</si>
  <si>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</si>
  <si>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</si>
  <si>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</si>
  <si>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</si>
  <si>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</si>
  <si>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</si>
  <si>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</si>
  <si>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</si>
  <si>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</si>
  <si>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</si>
  <si>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</si>
  <si>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</si>
  <si>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</si>
  <si>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</si>
  <si>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</si>
  <si>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</si>
  <si>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</si>
  <si>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</si>
  <si>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</si>
  <si>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</si>
  <si>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</si>
  <si>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</si>
  <si>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</si>
  <si>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</si>
  <si>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</si>
  <si>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</si>
  <si>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</si>
  <si>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</si>
  <si>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</si>
  <si>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</si>
  <si>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</si>
  <si>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</si>
  <si>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</si>
  <si>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</si>
  <si>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</si>
  <si>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</si>
  <si>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</si>
  <si>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</si>
  <si>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</si>
  <si>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</si>
  <si>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</si>
  <si>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</si>
  <si>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</si>
  <si>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</si>
  <si>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</si>
  <si>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</si>
  <si>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</si>
  <si>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</si>
  <si>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</si>
  <si>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</si>
  <si>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</si>
  <si>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</si>
  <si>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</si>
  <si>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</si>
  <si>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</si>
  <si>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</si>
  <si>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</si>
  <si>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</si>
  <si>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</si>
  <si>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</si>
  <si>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</si>
  <si>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</si>
  <si>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</si>
  <si>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</si>
  <si>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</si>
  <si>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</si>
  <si>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</si>
  <si>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</si>
  <si>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</si>
  <si>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</si>
  <si>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</si>
  <si>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</si>
  <si>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</si>
  <si>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</si>
  <si>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</si>
  <si>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</si>
  <si>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</si>
  <si>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</si>
  <si>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</si>
  <si>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</si>
  <si>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</si>
  <si>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</si>
  <si>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</si>
  <si>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</si>
  <si>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</si>
  <si>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</si>
  <si>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</si>
  <si>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</si>
  <si>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</si>
  <si>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</si>
  <si>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</si>
  <si>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</si>
  <si>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</si>
  <si>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</si>
  <si>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</si>
  <si>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</si>
  <si>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</si>
  <si>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</si>
  <si>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</si>
  <si>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</si>
  <si>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</si>
  <si>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</si>
  <si>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</si>
  <si>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</si>
  <si>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</si>
  <si>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</si>
  <si>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</si>
  <si>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</si>
  <si>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</si>
  <si>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</si>
  <si>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</si>
  <si>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</si>
  <si>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</si>
  <si>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</si>
  <si>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</si>
  <si>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</si>
  <si>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</si>
  <si>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</si>
  <si>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</si>
  <si>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</si>
  <si>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</si>
  <si>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</si>
  <si>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</si>
  <si>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</si>
  <si>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</si>
  <si>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</si>
  <si>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</si>
  <si>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</si>
  <si>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</si>
  <si>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</si>
  <si>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</si>
  <si>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</si>
  <si>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</si>
  <si>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</si>
  <si>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</si>
  <si>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</si>
  <si>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</si>
  <si>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</si>
  <si>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</si>
  <si>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</si>
  <si>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</si>
  <si>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</si>
  <si>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</si>
  <si>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</si>
  <si>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</si>
  <si>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</si>
  <si>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</si>
  <si>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</si>
  <si>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</si>
  <si>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</si>
  <si>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</si>
  <si>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</si>
  <si>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</si>
  <si>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</si>
  <si>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</si>
  <si>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</si>
  <si>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</si>
  <si>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</si>
  <si>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</si>
  <si>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</si>
  <si>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</si>
  <si>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</si>
  <si>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</si>
  <si>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</si>
  <si>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</si>
  <si>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</si>
  <si>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</si>
  <si>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</si>
  <si>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</si>
  <si>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</si>
  <si>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</si>
  <si>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</si>
  <si>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</si>
  <si>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</si>
  <si>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</si>
  <si>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</si>
  <si>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</si>
  <si>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</si>
  <si>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</si>
  <si>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</si>
  <si>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</si>
  <si>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</si>
  <si>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</si>
  <si>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</si>
  <si>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</si>
  <si>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</si>
  <si>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</si>
  <si>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</si>
  <si>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</si>
  <si>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</si>
  <si>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</si>
  <si>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</si>
  <si>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</si>
  <si>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</si>
  <si>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</si>
  <si>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</si>
  <si>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</si>
  <si>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</si>
  <si>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</si>
  <si>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</si>
  <si>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</si>
  <si>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</si>
  <si>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</si>
  <si>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</si>
  <si>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</si>
  <si>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</si>
  <si>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</si>
  <si>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</si>
  <si>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</si>
  <si>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</si>
  <si>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</si>
  <si>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</si>
  <si>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</si>
  <si>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</si>
  <si>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</si>
  <si>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</si>
  <si>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</si>
  <si>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</si>
  <si>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</si>
  <si>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</si>
  <si>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</si>
  <si>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</si>
  <si>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</si>
  <si>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</si>
  <si>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</si>
  <si>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</si>
  <si>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</si>
  <si>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</si>
  <si>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</si>
  <si>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</si>
  <si>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</si>
  <si>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</si>
  <si>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</si>
  <si>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</si>
  <si>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</si>
  <si>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</si>
  <si>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</si>
  <si>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</si>
  <si>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</si>
  <si>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</si>
  <si>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</si>
  <si>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</si>
  <si>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</si>
  <si>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</si>
  <si>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</si>
  <si>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</si>
  <si>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</si>
  <si>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</si>
  <si>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</si>
  <si>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</si>
  <si>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</si>
  <si>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</si>
  <si>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</si>
  <si>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</si>
  <si>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</si>
  <si>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</si>
  <si>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</si>
  <si>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</si>
  <si>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</si>
  <si>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</si>
  <si>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</si>
  <si>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</si>
  <si>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</si>
  <si>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</si>
  <si>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</si>
  <si>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</si>
  <si>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</si>
  <si>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</si>
  <si>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</si>
  <si>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</si>
  <si>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</si>
  <si>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</si>
  <si>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</si>
  <si>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</si>
  <si>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</si>
  <si>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</si>
  <si>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</si>
  <si>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</si>
  <si>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</si>
  <si>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</si>
  <si>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</si>
  <si>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</si>
  <si>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</si>
  <si>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</si>
  <si>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</si>
  <si>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</si>
  <si>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</si>
  <si>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</si>
  <si>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</si>
  <si>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</si>
  <si>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</si>
  <si>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</si>
  <si>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</si>
  <si>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</si>
  <si>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</si>
  <si>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</si>
  <si>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</si>
  <si>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</si>
  <si>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</si>
  <si>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</si>
  <si>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</si>
  <si>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</si>
  <si>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</si>
  <si>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</si>
  <si>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</si>
  <si>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</si>
  <si>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</si>
  <si>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</si>
  <si>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</si>
  <si>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</si>
  <si>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</si>
  <si>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</si>
  <si>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</si>
  <si>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</si>
  <si>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</si>
  <si>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</si>
  <si>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</si>
  <si>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</si>
  <si>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</si>
  <si>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</si>
  <si>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</si>
  <si>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</si>
  <si>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</si>
  <si>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</si>
  <si>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</si>
  <si>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</si>
  <si>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</si>
  <si>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</si>
  <si>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</si>
  <si>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</si>
  <si>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</si>
  <si>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</si>
  <si>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</si>
  <si>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</si>
  <si>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</si>
  <si>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</si>
  <si>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</si>
  <si>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</si>
  <si>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</si>
  <si>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</si>
  <si>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</si>
  <si>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</si>
  <si>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</si>
  <si>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</si>
  <si>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</si>
  <si>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</si>
  <si>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</si>
  <si>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</si>
  <si>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</si>
  <si>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</si>
  <si>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</si>
  <si>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</si>
  <si>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</si>
  <si>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</si>
  <si>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</si>
  <si>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</si>
  <si>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</si>
  <si>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</si>
  <si>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</si>
  <si>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</si>
  <si>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</si>
  <si>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</si>
  <si>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</si>
  <si>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</si>
  <si>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</si>
  <si>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</si>
  <si>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</si>
  <si>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</si>
  <si>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</si>
  <si>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</si>
  <si>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</si>
  <si>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</si>
  <si>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</si>
  <si>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</si>
  <si>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</si>
  <si>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</si>
  <si>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</si>
  <si>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</si>
  <si>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</si>
  <si>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</si>
  <si>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</si>
  <si>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</si>
  <si>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</si>
  <si>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</si>
  <si>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</si>
  <si>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</si>
  <si>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</si>
  <si>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</si>
  <si>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</si>
  <si>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</si>
  <si>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</si>
  <si>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</si>
  <si>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</si>
  <si>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</si>
  <si>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</si>
  <si>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</si>
  <si>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</si>
  <si>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</si>
  <si>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</si>
  <si>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</si>
  <si>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</si>
  <si>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</si>
  <si>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</si>
  <si>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</si>
  <si>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</si>
  <si>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</si>
  <si>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</si>
  <si>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</si>
  <si>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</si>
  <si>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</si>
  <si>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</si>
  <si>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</si>
  <si>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</si>
  <si>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</si>
  <si>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</si>
  <si>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</si>
  <si>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</si>
  <si>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</si>
  <si>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</si>
  <si>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</si>
  <si>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</si>
  <si>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</si>
  <si>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</si>
  <si>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</si>
  <si>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</si>
  <si>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</si>
  <si>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</si>
  <si>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</si>
  <si>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</si>
  <si>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</si>
  <si>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</si>
  <si>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</si>
  <si>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</si>
  <si>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</si>
  <si>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</si>
  <si>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</si>
  <si>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</si>
  <si>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</si>
  <si>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</si>
  <si>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</si>
  <si>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</si>
  <si>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</si>
  <si>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</si>
  <si>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</si>
  <si>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</si>
  <si>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</si>
  <si>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</si>
  <si>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</si>
  <si>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</si>
  <si>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</si>
  <si>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</si>
  <si>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</si>
  <si>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</si>
  <si>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</si>
  <si>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</si>
  <si>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</si>
  <si>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</si>
  <si>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</si>
  <si>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</si>
  <si>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</si>
  <si>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</si>
  <si>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</si>
  <si>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</si>
  <si>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</si>
  <si>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</si>
  <si>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</si>
  <si>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</si>
  <si>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</si>
  <si>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</si>
  <si>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</si>
  <si>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</si>
  <si>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</si>
  <si>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</si>
  <si>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</si>
  <si>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</si>
  <si>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</si>
  <si>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</si>
  <si>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</si>
  <si>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</si>
  <si>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</si>
  <si>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</si>
  <si>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</si>
  <si>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</si>
  <si>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</si>
  <si>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</si>
  <si>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</si>
  <si>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</si>
  <si>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</si>
  <si>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</si>
  <si>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</si>
  <si>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</si>
  <si>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</si>
  <si>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</si>
  <si>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</si>
  <si>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</si>
  <si>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</si>
  <si>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</si>
  <si>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</si>
  <si>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</si>
  <si>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</si>
  <si>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</si>
  <si>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</si>
  <si>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</si>
  <si>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</si>
  <si>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</si>
  <si>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</si>
  <si>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</si>
  <si>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</si>
  <si>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</si>
  <si>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</si>
  <si>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</si>
  <si>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</si>
  <si>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</si>
  <si>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</si>
  <si>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</si>
  <si>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</si>
  <si>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</si>
  <si>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</si>
  <si>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</si>
  <si>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</si>
  <si>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</si>
  <si>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</si>
  <si>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</si>
  <si>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</si>
  <si>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</si>
  <si>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</si>
  <si>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</si>
  <si>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</si>
  <si>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</si>
  <si>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</si>
  <si>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</si>
  <si>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</si>
  <si>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</si>
  <si>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</si>
  <si>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</si>
  <si>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</si>
  <si>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</si>
  <si>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</si>
  <si>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</si>
  <si>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</si>
  <si>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</si>
  <si>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</si>
  <si>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</si>
  <si>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</si>
  <si>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</si>
  <si>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</si>
  <si>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</si>
  <si>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</si>
  <si>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</si>
  <si>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</si>
  <si>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</si>
  <si>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</si>
  <si>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</si>
  <si>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</si>
  <si>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</si>
  <si>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</si>
  <si>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</si>
  <si>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</si>
  <si>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</si>
  <si>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</si>
  <si>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</si>
  <si>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</si>
  <si>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</si>
  <si>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</si>
  <si>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</si>
  <si>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</si>
  <si>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</si>
  <si>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</si>
  <si>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</si>
  <si>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</si>
  <si>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</si>
  <si>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</si>
  <si>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</si>
  <si>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</si>
  <si>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</si>
  <si>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</si>
  <si>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</si>
  <si>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</si>
  <si>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</si>
  <si>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</si>
  <si>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</si>
  <si>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</si>
  <si>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</si>
  <si>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</si>
  <si>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</si>
  <si>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</si>
  <si>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</si>
  <si>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</si>
  <si>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</si>
  <si>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</si>
  <si>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</si>
  <si>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</si>
  <si>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</si>
  <si>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</si>
  <si>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</si>
  <si>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</si>
  <si>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</si>
  <si>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</si>
  <si>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</si>
  <si>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</si>
  <si>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</si>
  <si>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</si>
  <si>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</si>
  <si>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</si>
  <si>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</si>
  <si>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</si>
  <si>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</si>
  <si>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</si>
  <si>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</si>
  <si>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</si>
  <si>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</si>
  <si>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</si>
  <si>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</si>
  <si>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</si>
  <si>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</si>
  <si>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</si>
  <si>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</si>
  <si>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</si>
  <si>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</si>
  <si>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</si>
  <si>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</si>
  <si>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</si>
  <si>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</si>
  <si>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</si>
  <si>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</si>
  <si>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</si>
  <si>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</si>
  <si>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</si>
  <si>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</si>
  <si>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</si>
  <si>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</si>
  <si>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</si>
  <si>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</si>
  <si>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</si>
  <si>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</si>
  <si>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</si>
  <si>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</si>
  <si>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</si>
  <si>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</si>
  <si>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</si>
  <si>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</si>
  <si>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</si>
  <si>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</si>
  <si>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</si>
  <si>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</si>
  <si>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</si>
  <si>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</si>
  <si>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</si>
  <si>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</si>
  <si>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</si>
  <si>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</si>
  <si>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</si>
  <si>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</si>
  <si>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</si>
  <si>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</si>
  <si>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</si>
  <si>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</si>
  <si>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</si>
  <si>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</si>
  <si>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</si>
  <si>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</si>
  <si>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</si>
  <si>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</si>
  <si>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</si>
  <si>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</si>
  <si>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</si>
  <si>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</si>
  <si>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</si>
  <si>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</si>
  <si>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</si>
  <si>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</si>
  <si>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</si>
  <si>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</si>
  <si>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</si>
  <si>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</si>
  <si>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</si>
  <si>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</si>
  <si>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</si>
  <si>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</si>
  <si>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</si>
  <si>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</si>
  <si>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</si>
  <si>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</si>
  <si>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</si>
  <si>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</si>
  <si>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</si>
  <si>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</si>
  <si>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</si>
  <si>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</si>
  <si>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</si>
  <si>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</si>
  <si>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</si>
  <si>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</si>
  <si>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</si>
  <si>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</si>
  <si>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</si>
  <si>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</si>
  <si>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</si>
  <si>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</si>
  <si>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</si>
  <si>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</si>
  <si>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</si>
  <si>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</si>
  <si>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</si>
  <si>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</si>
  <si>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</si>
  <si>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</si>
  <si>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</si>
  <si>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</si>
  <si>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</si>
  <si>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</si>
  <si>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</si>
  <si>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</si>
  <si>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</si>
  <si>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</si>
  <si>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</si>
  <si>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</si>
  <si>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</si>
  <si>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</si>
  <si>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</si>
  <si>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</si>
  <si>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</si>
  <si>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</si>
  <si>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</si>
  <si>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</si>
  <si>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</si>
  <si>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</si>
  <si>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</si>
  <si>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</si>
  <si>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</si>
  <si>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</si>
  <si>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</si>
  <si>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</si>
  <si>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</si>
  <si>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</si>
  <si>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</si>
  <si>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</si>
  <si>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</si>
  <si>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</si>
  <si>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</si>
  <si>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</si>
  <si>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</si>
  <si>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</si>
  <si>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</si>
  <si>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</si>
  <si>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</si>
  <si>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</si>
  <si>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</si>
  <si>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</si>
  <si>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</si>
  <si>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</si>
  <si>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</si>
  <si>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</si>
  <si>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</si>
  <si>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</si>
  <si>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</si>
  <si>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</si>
  <si>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</si>
  <si>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</si>
  <si>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</si>
  <si>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</si>
  <si>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</si>
  <si>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</si>
  <si>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</si>
  <si>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</si>
  <si>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</si>
  <si>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</si>
  <si>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</si>
  <si>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</si>
  <si>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</si>
  <si>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</si>
  <si>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</si>
  <si>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</si>
  <si>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</si>
  <si>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</si>
  <si>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</si>
  <si>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</si>
  <si>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</si>
  <si>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</si>
  <si>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</si>
  <si>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</si>
  <si>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</si>
  <si>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</si>
  <si>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</si>
  <si>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</si>
  <si>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</si>
  <si>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</si>
  <si>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</si>
  <si>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</si>
  <si>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</si>
  <si>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</si>
  <si>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</si>
  <si>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</si>
  <si>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</si>
  <si>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</si>
  <si>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</si>
  <si>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</si>
  <si>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</si>
  <si>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</si>
  <si>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</si>
  <si>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</si>
  <si>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</si>
  <si>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</si>
  <si>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</si>
  <si>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</si>
  <si>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</si>
  <si>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</si>
  <si>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</si>
  <si>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</si>
  <si>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</si>
  <si>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</si>
  <si>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</si>
  <si>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</si>
  <si>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</si>
  <si>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</si>
  <si>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</si>
  <si>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</si>
  <si>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</si>
  <si>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</si>
  <si>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</si>
  <si>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</si>
  <si>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</si>
  <si>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</si>
  <si>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</si>
  <si>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</si>
  <si>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</si>
  <si>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</si>
  <si>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</si>
  <si>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</si>
  <si>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</si>
  <si>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</si>
  <si>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</si>
  <si>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</si>
  <si>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</si>
  <si>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</si>
  <si>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</si>
  <si>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</si>
  <si>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</si>
  <si>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</si>
  <si>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</si>
  <si>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</si>
  <si>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</si>
  <si>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</si>
  <si>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</si>
  <si>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</si>
  <si>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</si>
  <si>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</si>
  <si>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</si>
  <si>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</si>
  <si>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</si>
  <si>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</si>
  <si>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</si>
  <si>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</si>
  <si>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</si>
  <si>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</si>
  <si>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</si>
  <si>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</si>
  <si>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</si>
  <si>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</si>
  <si>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</si>
  <si>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</si>
  <si>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</si>
  <si>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</si>
  <si>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</si>
  <si>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</si>
  <si>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</si>
  <si>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</si>
  <si>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</si>
  <si>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</si>
  <si>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</si>
  <si>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</si>
  <si>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</si>
  <si>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</si>
  <si>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</si>
  <si>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</si>
  <si>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</si>
  <si>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</si>
  <si>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</si>
  <si>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</si>
  <si>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</si>
  <si>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</si>
  <si>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</si>
  <si>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</si>
  <si>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</si>
  <si>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</si>
  <si>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</si>
  <si>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</si>
  <si>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</si>
  <si>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</si>
  <si>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</si>
  <si>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</si>
  <si>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</si>
  <si>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</si>
  <si>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</si>
  <si>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</si>
  <si>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</si>
  <si>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</si>
  <si>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</si>
  <si>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</si>
  <si>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</si>
  <si>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</si>
  <si>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</si>
  <si>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</si>
  <si>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</si>
  <si>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</si>
  <si>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</si>
  <si>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</si>
  <si>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</si>
  <si>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</si>
  <si>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</si>
  <si>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</si>
  <si>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</si>
  <si>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</si>
  <si>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</si>
  <si>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</si>
  <si>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</si>
  <si>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</si>
  <si>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</si>
  <si>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</si>
  <si>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</si>
  <si>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</si>
  <si>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</si>
  <si>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</si>
  <si>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</si>
  <si>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</si>
  <si>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</si>
  <si>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</si>
  <si>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</si>
  <si>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</si>
  <si>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</si>
  <si>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</si>
  <si>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</si>
  <si>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</si>
  <si>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</si>
  <si>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</si>
  <si>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</si>
  <si>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</si>
  <si>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</si>
  <si>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</si>
  <si>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</si>
  <si>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</si>
  <si>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</si>
  <si>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</si>
  <si>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</si>
  <si>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</si>
  <si>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</si>
  <si>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</si>
  <si>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</si>
  <si>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</si>
  <si>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</si>
  <si>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</si>
  <si>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</si>
  <si>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</si>
  <si>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</si>
  <si>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</si>
  <si>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</si>
  <si>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</si>
  <si>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</si>
  <si>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</si>
  <si>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</si>
  <si>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</si>
  <si>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</si>
  <si>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</si>
  <si>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</si>
  <si>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</si>
  <si>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</si>
  <si>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</si>
  <si>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</si>
  <si>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</si>
  <si>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</si>
  <si>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</si>
  <si>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</si>
  <si>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</si>
  <si>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</si>
  <si>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</si>
  <si>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</si>
  <si>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</si>
  <si>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</si>
  <si>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</si>
  <si>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</si>
  <si>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</si>
  <si>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</si>
  <si>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</si>
  <si>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</si>
  <si>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</si>
  <si>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</si>
  <si>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</si>
  <si>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</si>
  <si>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</si>
  <si>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</si>
  <si>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</si>
  <si>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</si>
  <si>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</si>
  <si>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</si>
  <si>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</si>
  <si>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</si>
  <si>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</si>
  <si>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</si>
  <si>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</si>
  <si>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</si>
  <si>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</si>
  <si>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</si>
  <si>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</si>
  <si>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</si>
  <si>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</si>
  <si>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</si>
  <si>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</si>
  <si>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</si>
  <si>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</si>
  <si>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</si>
  <si>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</si>
  <si>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</si>
  <si>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</si>
  <si>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</si>
  <si>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</si>
  <si>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</si>
  <si>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</si>
  <si>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</si>
  <si>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</si>
  <si>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</si>
  <si>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</si>
  <si>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</si>
  <si>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</si>
  <si>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</si>
  <si>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</si>
  <si>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</si>
  <si>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</si>
  <si>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</si>
  <si>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</si>
  <si>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</si>
  <si>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</si>
  <si>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</si>
  <si>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</si>
  <si>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</si>
  <si>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</si>
  <si>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</si>
  <si>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</si>
  <si>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</si>
  <si>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</si>
  <si>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</si>
  <si>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</si>
  <si>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</si>
  <si>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</si>
  <si>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</si>
  <si>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</si>
  <si>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</si>
  <si>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</si>
  <si>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</si>
  <si>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</si>
  <si>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</si>
  <si>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</si>
  <si>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</si>
  <si>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</si>
  <si>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</si>
  <si>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</si>
  <si>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</si>
  <si>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</si>
  <si>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</si>
  <si>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</si>
  <si>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</si>
  <si>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</si>
  <si>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</si>
  <si>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</si>
  <si>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</si>
  <si>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</si>
  <si>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</si>
  <si>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</si>
  <si>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</si>
  <si>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</si>
  <si>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</si>
  <si>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</si>
  <si>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</si>
  <si>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</si>
  <si>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</si>
  <si>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</si>
  <si>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</si>
  <si>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</si>
  <si>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</si>
  <si>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</si>
  <si>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</si>
  <si>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</si>
  <si>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</si>
  <si>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</si>
  <si>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</si>
  <si>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</si>
  <si>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</si>
  <si>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</si>
  <si>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</si>
  <si>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</si>
  <si>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</si>
  <si>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</si>
  <si>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</si>
  <si>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</si>
  <si>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</si>
  <si>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</si>
  <si>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</si>
  <si>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</si>
  <si>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</si>
  <si>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</si>
  <si>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</si>
  <si>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</si>
  <si>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</si>
  <si>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</si>
  <si>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</si>
  <si>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</si>
  <si>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</si>
  <si>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</si>
  <si>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</si>
  <si>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</si>
  <si>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</si>
  <si>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</si>
  <si>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</si>
  <si>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</si>
  <si>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</si>
  <si>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</si>
  <si>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</si>
  <si>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</si>
  <si>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</si>
  <si>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</si>
  <si>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</si>
  <si>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</si>
  <si>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</si>
  <si>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</si>
  <si>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</si>
  <si>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</si>
  <si>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</si>
  <si>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</si>
  <si>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</si>
  <si>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</si>
  <si>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</si>
  <si>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</si>
  <si>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</si>
  <si>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</si>
  <si>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</si>
  <si>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</si>
  <si>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</si>
  <si>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</si>
  <si>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</si>
  <si>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</si>
  <si>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</si>
  <si>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</si>
  <si>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</si>
  <si>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</si>
  <si>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</si>
  <si>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</si>
  <si>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</si>
  <si>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</si>
  <si>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</si>
  <si>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</si>
  <si>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</si>
  <si>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</si>
  <si>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</si>
  <si>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</si>
  <si>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</si>
  <si>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</si>
  <si>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</si>
  <si>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</si>
  <si>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</si>
  <si>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</si>
  <si>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</si>
  <si>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</si>
  <si>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</si>
  <si>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</si>
  <si>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</si>
  <si>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</si>
  <si>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</si>
  <si>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</si>
  <si>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</si>
  <si>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</si>
  <si>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</si>
  <si>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</si>
  <si>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</si>
  <si>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</si>
  <si>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</si>
  <si>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</si>
  <si>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</si>
  <si>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</si>
  <si>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</si>
  <si>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</si>
  <si>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</si>
  <si>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</si>
  <si>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</si>
  <si>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</si>
  <si>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</si>
  <si>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</si>
  <si>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</si>
  <si>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</si>
  <si>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</si>
  <si>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</si>
  <si>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</si>
  <si>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</si>
  <si>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</si>
  <si>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</si>
  <si>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</si>
  <si>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</si>
  <si>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</si>
  <si>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</si>
  <si>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</si>
  <si>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</si>
  <si>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</si>
  <si>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</si>
  <si>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</si>
  <si>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</si>
  <si>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</si>
  <si>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</si>
  <si>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</si>
  <si>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</si>
  <si>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</si>
  <si>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</si>
  <si>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</si>
  <si>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</si>
  <si>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</si>
  <si>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</si>
  <si>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</si>
  <si>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</si>
  <si>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</si>
  <si>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</si>
  <si>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</si>
  <si>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</si>
  <si>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</si>
  <si>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</si>
  <si>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</si>
  <si>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</si>
  <si>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</si>
  <si>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</si>
  <si>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</si>
  <si>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</si>
  <si>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</si>
  <si>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</si>
  <si>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</si>
  <si>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</si>
  <si>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</si>
  <si>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</si>
  <si>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</si>
  <si>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</si>
  <si>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</si>
  <si>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</si>
  <si>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</si>
  <si>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</si>
  <si>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</si>
  <si>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</si>
  <si>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</si>
  <si>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</si>
  <si>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</si>
  <si>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</si>
  <si>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</si>
  <si>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</si>
  <si>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</si>
  <si>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</si>
  <si>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</si>
  <si>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</si>
  <si>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</si>
  <si>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</si>
  <si>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</si>
  <si>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</si>
  <si>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</si>
  <si>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</si>
  <si>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</si>
  <si>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</si>
  <si>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</si>
  <si>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</si>
  <si>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</si>
  <si>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</si>
  <si>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</si>
  <si>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</si>
  <si>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</si>
  <si>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</si>
  <si>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</si>
  <si>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</si>
  <si>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</si>
  <si>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</si>
  <si>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</si>
  <si>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</si>
  <si>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</si>
  <si>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</si>
  <si>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</si>
  <si>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</si>
  <si>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</si>
  <si>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</si>
  <si>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</si>
  <si>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</si>
  <si>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</si>
  <si>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</si>
  <si>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</si>
  <si>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</si>
  <si>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</si>
  <si>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</si>
  <si>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</si>
  <si>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</si>
  <si>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</si>
  <si>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</si>
  <si>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</si>
  <si>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</si>
  <si>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</si>
  <si>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</si>
  <si>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</si>
  <si>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</si>
  <si>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</si>
  <si>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</si>
  <si>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</si>
  <si>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</si>
  <si>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</si>
  <si>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</si>
  <si>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</si>
  <si>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</si>
  <si>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</si>
  <si>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</si>
  <si>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</si>
  <si>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</si>
  <si>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</si>
  <si>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</si>
  <si>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</si>
  <si>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</si>
  <si>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</si>
  <si>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</si>
  <si>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</si>
  <si>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</si>
  <si>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</si>
  <si>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</si>
  <si>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</si>
  <si>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</si>
  <si>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</si>
  <si>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</si>
  <si>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</si>
  <si>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</si>
  <si>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</si>
  <si>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</si>
  <si>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</si>
  <si>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</si>
  <si>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</si>
  <si>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</si>
  <si>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</si>
  <si>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</si>
  <si>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</si>
  <si>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</si>
  <si>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</si>
  <si>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</si>
  <si>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</si>
  <si>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</si>
  <si>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</si>
  <si>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</si>
  <si>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</si>
  <si>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</si>
  <si>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</si>
  <si>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</si>
  <si>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</si>
  <si>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</si>
  <si>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</si>
  <si>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</si>
  <si>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</si>
  <si>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</si>
  <si>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</si>
  <si>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</si>
  <si>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</si>
  <si>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</si>
  <si>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</si>
  <si>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</si>
  <si>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</si>
  <si>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</si>
  <si>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</si>
  <si>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</si>
  <si>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</si>
  <si>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</si>
  <si>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</si>
  <si>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</si>
  <si>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</si>
  <si>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</si>
  <si>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</si>
  <si>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</si>
  <si>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</si>
  <si>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</si>
  <si>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</si>
  <si>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</si>
  <si>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</si>
  <si>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</si>
  <si>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</si>
  <si>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</si>
  <si>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</si>
  <si>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</si>
  <si>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</si>
  <si>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</si>
  <si>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</si>
  <si>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</si>
  <si>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</si>
  <si>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</si>
  <si>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</si>
  <si>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</si>
  <si>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</si>
  <si>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</si>
  <si>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</si>
  <si>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</si>
  <si>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</si>
  <si>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</si>
  <si>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</si>
  <si>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</si>
  <si>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</si>
  <si>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</si>
  <si>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</si>
  <si>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</si>
  <si>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</si>
  <si>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</si>
  <si>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</si>
  <si>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</si>
  <si>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</si>
  <si>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</si>
  <si>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</si>
  <si>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</si>
  <si>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</si>
  <si>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</si>
  <si>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</si>
  <si>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</si>
  <si>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</si>
  <si>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</si>
  <si>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</si>
  <si>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</si>
  <si>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</si>
  <si>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</si>
  <si>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</si>
  <si>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</si>
  <si>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</si>
  <si>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</si>
  <si>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</si>
  <si>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</si>
  <si>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</si>
  <si>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</si>
  <si>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</si>
  <si>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</si>
  <si>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</si>
  <si>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</si>
  <si>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</si>
  <si>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</si>
  <si>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</si>
  <si>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</si>
  <si>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</si>
  <si>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</si>
  <si>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</si>
  <si>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</si>
  <si>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</si>
  <si>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</si>
  <si>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</si>
  <si>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</si>
  <si>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</si>
  <si>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</si>
  <si>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</si>
  <si>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</si>
  <si>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</si>
  <si>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</si>
  <si>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</si>
  <si>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</si>
  <si>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</si>
  <si>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</si>
  <si>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</si>
  <si>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</si>
  <si>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</si>
  <si>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</si>
  <si>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</si>
  <si>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</si>
  <si>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</si>
  <si>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</si>
  <si>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</si>
  <si>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</si>
  <si>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</si>
  <si>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</si>
  <si>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</si>
  <si>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</si>
  <si>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</si>
  <si>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</si>
  <si>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</si>
  <si>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</si>
  <si>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</si>
  <si>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</si>
  <si>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</si>
  <si>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</si>
  <si>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</si>
  <si>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</si>
  <si>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</si>
  <si>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</si>
  <si>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</si>
  <si>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</si>
  <si>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</si>
  <si>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</si>
  <si>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</si>
  <si>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</si>
  <si>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</si>
  <si>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</si>
  <si>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</si>
  <si>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</si>
  <si>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</si>
  <si>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</si>
  <si>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</si>
  <si>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</si>
  <si>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</si>
  <si>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</si>
  <si>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</si>
  <si>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</si>
  <si>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</si>
  <si>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</si>
  <si>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</si>
  <si>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</si>
  <si>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</si>
  <si>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</si>
  <si>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</si>
  <si>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</si>
  <si>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</si>
  <si>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</si>
  <si>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</si>
  <si>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</si>
  <si>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</si>
  <si>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</si>
  <si>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</si>
  <si>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</si>
  <si>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</si>
  <si>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</si>
  <si>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</si>
  <si>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</si>
  <si>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</si>
  <si>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</si>
  <si>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</si>
  <si>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</si>
  <si>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</si>
  <si>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</si>
  <si>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</si>
  <si>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</si>
  <si>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</si>
  <si>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</si>
  <si>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</si>
  <si>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</si>
  <si>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</si>
  <si>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</si>
  <si>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</si>
  <si>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</si>
  <si>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</si>
  <si>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</si>
  <si>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</si>
  <si>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</si>
  <si>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</si>
  <si>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</si>
  <si>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</si>
  <si>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</si>
  <si>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</si>
  <si>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</si>
  <si>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</si>
  <si>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</si>
  <si>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</si>
  <si>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</si>
  <si>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</si>
  <si>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</si>
  <si>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</si>
  <si>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</si>
  <si>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</si>
  <si>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</si>
  <si>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</si>
  <si>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</si>
  <si>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</si>
  <si>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</si>
  <si>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</si>
  <si>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</si>
  <si>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</si>
  <si>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</si>
  <si>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</si>
  <si>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</si>
  <si>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</si>
  <si>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</si>
  <si>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</si>
  <si>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</si>
  <si>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</si>
  <si>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</si>
  <si>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</si>
  <si>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</si>
  <si>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</si>
  <si>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</si>
  <si>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</si>
  <si>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</si>
  <si>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</si>
  <si>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</si>
  <si>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</si>
  <si>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</si>
  <si>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</si>
  <si>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</si>
  <si>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</si>
  <si>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</si>
  <si>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</si>
  <si>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</si>
  <si>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</si>
  <si>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</si>
  <si>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</si>
  <si>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</si>
  <si>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</si>
  <si>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</si>
  <si>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</si>
  <si>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</si>
  <si>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</si>
  <si>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</si>
  <si>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</si>
  <si>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</si>
  <si>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</si>
  <si>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</si>
  <si>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</si>
  <si>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</si>
  <si>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</si>
  <si>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</si>
  <si>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</si>
  <si>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</si>
  <si>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</si>
  <si>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</si>
  <si>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</si>
  <si>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</si>
  <si>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</si>
  <si>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</si>
  <si>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</si>
  <si>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</si>
  <si>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</si>
  <si>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</si>
  <si>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</si>
  <si>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</si>
  <si>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</si>
  <si>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</si>
  <si>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</si>
  <si>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</si>
  <si>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</si>
  <si>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</si>
  <si>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</si>
  <si>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</si>
  <si>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</si>
  <si>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</si>
  <si>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</si>
  <si>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</si>
  <si>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</si>
  <si>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</si>
  <si>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</si>
  <si>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</si>
  <si>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</si>
  <si>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</si>
  <si>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</si>
  <si>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</si>
  <si>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</si>
  <si>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</si>
  <si>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</si>
  <si>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</si>
  <si>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</si>
  <si>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</si>
  <si>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</si>
  <si>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</si>
  <si>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</si>
  <si>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</si>
  <si>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</si>
  <si>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</si>
  <si>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</si>
  <si>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</si>
  <si>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</si>
  <si>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</si>
  <si>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</si>
  <si>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</si>
  <si>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</si>
  <si>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</si>
  <si>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</si>
  <si>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</si>
  <si>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</si>
  <si>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</si>
  <si>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</si>
  <si>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</si>
  <si>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</si>
  <si>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</si>
  <si>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</si>
  <si>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</si>
  <si>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</si>
  <si>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</si>
  <si>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</si>
  <si>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</si>
  <si>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</si>
  <si>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</si>
  <si>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</si>
  <si>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</si>
  <si>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</si>
  <si>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</si>
  <si>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</si>
  <si>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</si>
  <si>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</si>
  <si>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</si>
  <si>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</si>
  <si>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</si>
  <si>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</si>
  <si>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</si>
  <si>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</si>
  <si>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</si>
  <si>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</si>
  <si>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</si>
  <si>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</si>
  <si>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</si>
  <si>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</si>
  <si>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</si>
  <si>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</si>
  <si>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</si>
  <si>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</si>
  <si>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</si>
  <si>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</si>
  <si>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</si>
  <si>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</si>
  <si>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</si>
  <si>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</si>
  <si>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</si>
  <si>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</si>
  <si>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</si>
  <si>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</si>
  <si>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</si>
  <si>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</si>
  <si>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</si>
  <si>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</si>
  <si>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</si>
  <si>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</si>
  <si>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</si>
  <si>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</si>
  <si>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</si>
  <si>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</si>
  <si>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</si>
  <si>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</si>
  <si>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</si>
  <si>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</si>
  <si>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</si>
  <si>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</si>
  <si>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</si>
  <si>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</si>
  <si>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</si>
  <si>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</si>
  <si>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</si>
  <si>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</si>
  <si>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</si>
  <si>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</si>
  <si>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</si>
  <si>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</si>
  <si>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</si>
  <si>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</si>
  <si>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</si>
  <si>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</si>
  <si>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</si>
  <si>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</si>
  <si>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</si>
  <si>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</si>
  <si>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</si>
  <si>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</si>
  <si>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</si>
  <si>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</si>
  <si>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</si>
  <si>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</si>
  <si>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</si>
  <si>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</si>
  <si>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</si>
  <si>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</si>
  <si>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</si>
  <si>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</si>
  <si>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</si>
  <si>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</si>
  <si>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</si>
  <si>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</si>
  <si>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</si>
  <si>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</si>
  <si>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</si>
  <si>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</si>
  <si>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</si>
  <si>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</si>
  <si>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</si>
  <si>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</si>
  <si>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</si>
  <si>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</si>
  <si>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</si>
  <si>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</si>
  <si>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</si>
  <si>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</si>
  <si>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</si>
  <si>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</si>
  <si>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</si>
  <si>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</si>
  <si>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</si>
  <si>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</si>
  <si>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</si>
  <si>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</si>
  <si>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</si>
  <si>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</si>
  <si>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</si>
  <si>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</si>
  <si>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</si>
  <si>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</si>
  <si>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</si>
  <si>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</si>
  <si>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</si>
  <si>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</si>
  <si>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</si>
  <si>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</si>
  <si>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</si>
  <si>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</si>
  <si>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</si>
  <si>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</si>
  <si>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</si>
  <si>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</si>
  <si>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</si>
  <si>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</si>
  <si>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</si>
  <si>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</si>
  <si>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</si>
  <si>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</si>
  <si>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</si>
  <si>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</si>
  <si>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</si>
  <si>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</si>
  <si>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</si>
  <si>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</si>
  <si>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</si>
  <si>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</si>
  <si>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</si>
  <si>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</si>
  <si>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</si>
  <si>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</si>
  <si>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</si>
  <si>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</si>
  <si>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</si>
  <si>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</si>
  <si>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</si>
  <si>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</si>
  <si>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</si>
  <si>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</si>
  <si>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</si>
  <si>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</si>
  <si>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</si>
  <si>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</si>
  <si>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</si>
  <si>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</si>
  <si>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</si>
  <si>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</si>
  <si>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</si>
  <si>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</si>
  <si>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</si>
  <si>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</si>
  <si>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</si>
  <si>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</si>
  <si>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</si>
  <si>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</si>
  <si>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</si>
  <si>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</si>
  <si>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</si>
  <si>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</si>
  <si>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</si>
  <si>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</si>
  <si>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</si>
  <si>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</si>
  <si>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</si>
  <si>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</si>
  <si>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</si>
  <si>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</si>
  <si>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</si>
  <si>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</si>
  <si>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</si>
  <si>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</si>
  <si>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</si>
  <si>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</si>
  <si>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</si>
  <si>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</si>
  <si>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</si>
  <si>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</si>
  <si>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</si>
  <si>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</si>
  <si>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</si>
  <si>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</si>
  <si>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</si>
  <si>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</si>
  <si>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</si>
  <si>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</si>
  <si>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</si>
  <si>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</si>
  <si>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</si>
  <si>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</si>
  <si>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</si>
  <si>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</si>
  <si>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</si>
  <si>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</si>
  <si>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</si>
  <si>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</si>
  <si>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</si>
  <si>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</si>
  <si>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</si>
  <si>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</si>
  <si>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</si>
  <si>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</si>
  <si>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</si>
  <si>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</si>
  <si>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</si>
  <si>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</si>
  <si>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</si>
  <si>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</si>
  <si>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</si>
  <si>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</si>
  <si>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</si>
  <si>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</si>
  <si>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</si>
  <si>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</si>
  <si>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</si>
  <si>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</si>
  <si>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</si>
  <si>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</si>
  <si>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</si>
  <si>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</si>
  <si>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</si>
  <si>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</si>
  <si>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</si>
  <si>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</si>
  <si>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</si>
  <si>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</si>
  <si>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</si>
  <si>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</si>
  <si>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</si>
  <si>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</si>
  <si>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</si>
  <si>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</si>
  <si>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</si>
  <si>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</si>
  <si>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</si>
  <si>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</si>
  <si>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</si>
  <si>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</si>
  <si>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</si>
  <si>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</si>
  <si>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</si>
  <si>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</si>
  <si>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</si>
  <si>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</si>
  <si>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</si>
  <si>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</si>
  <si>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</si>
  <si>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</si>
  <si>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</si>
  <si>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</si>
  <si>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</si>
  <si>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</si>
  <si>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</si>
  <si>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</si>
  <si>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</si>
  <si>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</si>
  <si>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</si>
  <si>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</si>
  <si>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</si>
  <si>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</si>
  <si>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</si>
  <si>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</si>
  <si>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</si>
  <si>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</si>
  <si>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</si>
  <si>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</si>
  <si>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</si>
  <si>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</si>
  <si>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</si>
  <si>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</si>
  <si>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</si>
  <si>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</si>
  <si>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</si>
  <si>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</si>
  <si>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</si>
  <si>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</si>
  <si>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</si>
  <si>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</si>
  <si>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</si>
  <si>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</si>
  <si>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</si>
  <si>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</si>
  <si>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</si>
  <si>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</si>
  <si>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</si>
  <si>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</si>
  <si>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</si>
  <si>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</si>
  <si>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</si>
  <si>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</si>
  <si>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</si>
  <si>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</si>
  <si>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</si>
  <si>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</si>
  <si>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</si>
  <si>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</si>
  <si>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</si>
  <si>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</si>
  <si>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</si>
  <si>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</si>
  <si>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</si>
  <si>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</si>
  <si>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</si>
  <si>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</si>
  <si>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</si>
  <si>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</si>
  <si>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</si>
  <si>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</si>
  <si>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</si>
  <si>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</si>
  <si>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</si>
  <si>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</si>
  <si>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</si>
  <si>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</si>
  <si>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</si>
  <si>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</si>
  <si>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</si>
  <si>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</si>
  <si>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</si>
  <si>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</si>
  <si>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</si>
  <si>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</si>
  <si>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</si>
  <si>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</si>
  <si>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</si>
  <si>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</si>
  <si>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</si>
  <si>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</si>
  <si>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</si>
  <si>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</si>
  <si>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</si>
  <si>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</si>
  <si>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</si>
  <si>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</si>
  <si>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</si>
  <si>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</si>
  <si>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</si>
  <si>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</si>
  <si>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</si>
  <si>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</si>
  <si>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</si>
  <si>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</si>
  <si>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</si>
  <si>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</si>
  <si>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</si>
  <si>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</si>
  <si>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</si>
  <si>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</si>
  <si>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</si>
  <si>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</si>
  <si>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</si>
  <si>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</si>
  <si>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</si>
  <si>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</si>
  <si>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</si>
  <si>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</si>
  <si>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</si>
  <si>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</si>
  <si>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</si>
  <si>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</si>
  <si>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</si>
  <si>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</si>
  <si>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</si>
  <si>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</si>
  <si>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</si>
  <si>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</si>
  <si>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</si>
  <si>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</si>
  <si>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</si>
  <si>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</si>
  <si>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</si>
  <si>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</si>
  <si>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</si>
  <si>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</si>
  <si>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</si>
  <si>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</si>
  <si>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</si>
  <si>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</si>
  <si>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</si>
  <si>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</si>
  <si>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</si>
  <si>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</si>
  <si>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</si>
  <si>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</si>
  <si>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</si>
  <si>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</si>
  <si>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</si>
  <si>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</si>
  <si>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</si>
  <si>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</si>
  <si>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</si>
  <si>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</si>
  <si>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</si>
  <si>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</si>
  <si>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</si>
  <si>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</si>
  <si>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</si>
  <si>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</si>
  <si>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</si>
  <si>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</si>
  <si>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</si>
  <si>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</si>
  <si>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</si>
  <si>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</si>
  <si>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</si>
  <si>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</si>
  <si>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</si>
  <si>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</si>
  <si>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</si>
  <si>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</si>
  <si>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</si>
  <si>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</si>
  <si>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</si>
  <si>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</si>
  <si>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</si>
  <si>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</si>
  <si>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</si>
  <si>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</si>
  <si>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</si>
  <si>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</si>
  <si>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</si>
  <si>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</si>
  <si>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</si>
  <si>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</si>
  <si>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</si>
  <si>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</si>
  <si>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</si>
  <si>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</si>
  <si>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</si>
  <si>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</si>
  <si>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</si>
  <si>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</si>
  <si>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</si>
  <si>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</si>
  <si>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</si>
  <si>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</si>
  <si>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</si>
  <si>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</si>
  <si>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</si>
  <si>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</si>
  <si>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</si>
  <si>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</si>
  <si>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</si>
  <si>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</si>
  <si>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</si>
  <si>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</si>
  <si>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</si>
  <si>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</si>
  <si>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</si>
  <si>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</si>
  <si>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</si>
  <si>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</si>
  <si>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</si>
  <si>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</si>
  <si>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</si>
  <si>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</si>
  <si>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</si>
  <si>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</si>
  <si>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</si>
  <si>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</si>
  <si>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</si>
  <si>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</si>
  <si>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</si>
  <si>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</si>
  <si>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</si>
  <si>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</si>
  <si>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</si>
  <si>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</si>
  <si>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</si>
  <si>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</si>
  <si>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</si>
  <si>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</si>
  <si>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</si>
  <si>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</si>
  <si>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</si>
  <si>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</si>
  <si>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</si>
  <si>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</si>
  <si>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</si>
  <si>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</si>
  <si>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</si>
  <si>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</si>
  <si>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</si>
  <si>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</si>
  <si>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</si>
  <si>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</si>
  <si>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</si>
  <si>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</si>
  <si>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</si>
  <si>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</si>
  <si>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</si>
  <si>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</si>
  <si>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</si>
  <si>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</si>
  <si>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</si>
  <si>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</si>
  <si>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</si>
  <si>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</si>
  <si>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</si>
  <si>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</si>
  <si>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</si>
  <si>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</si>
  <si>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</si>
  <si>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</si>
  <si>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</si>
  <si>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</si>
  <si>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</si>
  <si>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</si>
  <si>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</si>
  <si>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</si>
  <si>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</si>
  <si>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</si>
  <si>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</si>
  <si>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</si>
  <si>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</si>
  <si>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</si>
  <si>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</si>
  <si>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</si>
  <si>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</si>
  <si>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</si>
  <si>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</si>
  <si>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</si>
  <si>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</si>
  <si>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</si>
  <si>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</si>
  <si>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</si>
  <si>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</si>
  <si>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</si>
  <si>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</si>
  <si>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</si>
  <si>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</si>
  <si>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</si>
  <si>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</si>
  <si>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</si>
  <si>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</si>
  <si>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</si>
  <si>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</si>
  <si>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</si>
  <si>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</si>
  <si>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</si>
  <si>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</si>
  <si>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</si>
  <si>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</si>
  <si>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</si>
  <si>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</si>
  <si>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</si>
  <si>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</si>
  <si>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</si>
  <si>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</si>
  <si>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</si>
  <si>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</si>
  <si>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</si>
  <si>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</si>
  <si>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</si>
  <si>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</si>
  <si>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</si>
  <si>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</si>
  <si>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</si>
  <si>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</si>
  <si>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</si>
  <si>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</si>
  <si>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</si>
  <si>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</si>
  <si>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</si>
  <si>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</si>
  <si>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</si>
  <si>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</si>
  <si>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</si>
  <si>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</si>
  <si>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</si>
  <si>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</si>
  <si>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</si>
  <si>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</si>
  <si>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</si>
  <si>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</si>
  <si>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</si>
  <si>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</si>
  <si>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</si>
  <si>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</si>
  <si>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</si>
  <si>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</si>
  <si>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</si>
  <si>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</si>
  <si>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</si>
  <si>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</si>
  <si>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</si>
  <si>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</si>
  <si>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</si>
  <si>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</si>
  <si>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</si>
  <si>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</si>
  <si>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</si>
  <si>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</si>
  <si>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</si>
  <si>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</si>
  <si>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</si>
  <si>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</si>
  <si>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</si>
  <si>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</si>
  <si>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</si>
  <si>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</si>
  <si>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</si>
  <si>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</si>
  <si>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</si>
  <si>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</si>
  <si>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</si>
  <si>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</si>
  <si>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</si>
  <si>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</si>
  <si>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</si>
  <si>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</si>
  <si>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</si>
  <si>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</si>
  <si>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</si>
  <si>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</si>
  <si>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</si>
  <si>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</si>
  <si>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</si>
  <si>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</si>
  <si>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</si>
  <si>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</si>
  <si>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</si>
  <si>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</si>
  <si>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</si>
  <si>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</si>
  <si>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</si>
  <si>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</si>
  <si>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</si>
  <si>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</si>
  <si>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</si>
  <si>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</si>
  <si>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</si>
  <si>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</si>
  <si>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</si>
  <si>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</si>
  <si>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</si>
  <si>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</si>
  <si>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</si>
  <si>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</si>
  <si>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</si>
  <si>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</si>
  <si>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</si>
  <si>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</si>
  <si>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</si>
  <si>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</si>
  <si>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</si>
  <si>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</si>
  <si>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</si>
  <si>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</si>
  <si>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</si>
  <si>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</si>
  <si>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</si>
  <si>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</si>
  <si>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</si>
  <si>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</si>
  <si>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</si>
  <si>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</si>
  <si>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</si>
  <si>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</si>
  <si>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</si>
  <si>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</si>
  <si>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</si>
  <si>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</si>
  <si>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</si>
  <si>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</si>
  <si>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</si>
  <si>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</si>
  <si>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</si>
  <si>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</si>
  <si>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</si>
  <si>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</si>
  <si>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</si>
  <si>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</si>
  <si>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</si>
  <si>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</si>
  <si>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</si>
  <si>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</si>
  <si>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</si>
  <si>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</si>
  <si>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</si>
  <si>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</si>
  <si>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</si>
  <si>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</si>
  <si>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</si>
  <si>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</si>
  <si>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</si>
  <si>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</si>
  <si>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</si>
  <si>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</si>
  <si>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</si>
  <si>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</si>
  <si>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</si>
  <si>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</si>
  <si>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</si>
  <si>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</si>
  <si>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</si>
  <si>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</si>
  <si>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</si>
  <si>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</si>
  <si>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</si>
  <si>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</si>
  <si>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</si>
  <si>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</si>
  <si>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</si>
  <si>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</si>
  <si>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</si>
  <si>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</si>
  <si>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</si>
  <si>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</si>
  <si>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</si>
  <si>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</si>
  <si>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</si>
  <si>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</si>
  <si>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</si>
  <si>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</si>
  <si>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</si>
  <si>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</si>
  <si>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</si>
  <si>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</si>
  <si>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</si>
  <si>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</si>
  <si>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</si>
  <si>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</si>
  <si>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</si>
  <si>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</si>
  <si>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</si>
  <si>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</si>
  <si>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</si>
  <si>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</si>
  <si>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</si>
  <si>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</si>
  <si>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</si>
  <si>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</si>
  <si>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</si>
  <si>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</si>
  <si>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</si>
  <si>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</si>
  <si>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</si>
  <si>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</si>
  <si>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</si>
  <si>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</si>
  <si>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</si>
  <si>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</si>
  <si>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</si>
  <si>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</si>
  <si>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</si>
  <si>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</si>
  <si>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</si>
  <si>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</si>
  <si>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</si>
  <si>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</si>
  <si>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</si>
  <si>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</si>
  <si>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</si>
  <si>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</si>
  <si>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</si>
  <si>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</si>
  <si>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</si>
  <si>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</si>
  <si>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</si>
  <si>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</si>
  <si>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</si>
  <si>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</si>
  <si>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</si>
  <si>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</si>
  <si>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</si>
  <si>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</si>
  <si>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</si>
  <si>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</si>
  <si>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</si>
  <si>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</si>
  <si>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</si>
  <si>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</si>
  <si>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</si>
  <si>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</si>
  <si>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</si>
  <si>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</si>
  <si>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</si>
  <si>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</si>
  <si>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</si>
  <si>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</si>
  <si>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</si>
  <si>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</si>
  <si>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</si>
  <si>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</si>
  <si>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</si>
  <si>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</si>
  <si>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</si>
  <si>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</si>
  <si>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</si>
  <si>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</si>
  <si>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</si>
  <si>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</si>
  <si>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</si>
  <si>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</si>
  <si>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</si>
  <si>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</si>
  <si>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</si>
  <si>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</si>
  <si>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</si>
  <si>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</si>
  <si>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</si>
  <si>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</si>
  <si>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</si>
  <si>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</si>
  <si>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</si>
  <si>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</si>
  <si>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</si>
  <si>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</si>
  <si>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</si>
  <si>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</si>
  <si>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</si>
  <si>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</si>
  <si>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</si>
  <si>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</si>
  <si>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</si>
  <si>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</si>
  <si>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</si>
  <si>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</si>
  <si>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</si>
  <si>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</si>
  <si>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</si>
  <si>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</si>
  <si>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</si>
  <si>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</si>
  <si>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</si>
  <si>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</si>
  <si>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</si>
  <si>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</si>
  <si>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</si>
  <si>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</si>
  <si>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</si>
  <si>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</si>
  <si>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</si>
  <si>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</si>
  <si>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</si>
  <si>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</si>
  <si>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</si>
  <si>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</si>
  <si>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</si>
  <si>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</si>
  <si>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</si>
  <si>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</si>
  <si>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</si>
  <si>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</si>
  <si>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</si>
  <si>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</si>
  <si>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</si>
  <si>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</si>
  <si>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</si>
  <si>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</si>
  <si>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</si>
  <si>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</si>
  <si>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</si>
  <si>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</si>
  <si>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</si>
  <si>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</si>
  <si>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</si>
  <si>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</si>
  <si>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</si>
  <si>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</si>
  <si>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</si>
  <si>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</si>
  <si>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</si>
  <si>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</si>
  <si>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</si>
  <si>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</si>
  <si>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</si>
  <si>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</si>
  <si>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</si>
  <si>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</si>
  <si>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</si>
  <si>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</si>
  <si>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</si>
  <si>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</si>
  <si>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</si>
  <si>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</si>
  <si>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</si>
  <si>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</si>
  <si>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</si>
  <si>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</si>
  <si>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</si>
  <si>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</si>
  <si>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</si>
  <si>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</si>
  <si>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</si>
  <si>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</si>
  <si>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</si>
  <si>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</si>
  <si>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</si>
  <si>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</si>
  <si>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</si>
  <si>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</si>
  <si>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</si>
  <si>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</si>
  <si>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</si>
  <si>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</si>
  <si>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</si>
  <si>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</si>
  <si>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</si>
  <si>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</si>
  <si>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</si>
  <si>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</si>
  <si>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</si>
  <si>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</si>
  <si>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</si>
  <si>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</si>
  <si>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</si>
  <si>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</si>
  <si>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</si>
  <si>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</si>
  <si>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</si>
  <si>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</si>
  <si>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</si>
  <si>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</si>
  <si>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</si>
  <si>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</si>
  <si>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</si>
  <si>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</si>
  <si>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</si>
  <si>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</si>
  <si>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</si>
  <si>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</si>
  <si>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</si>
  <si>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</si>
  <si>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</si>
  <si>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</si>
  <si>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</si>
  <si>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</si>
  <si>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</si>
  <si>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</si>
  <si>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</si>
  <si>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</si>
  <si>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</si>
  <si>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</si>
  <si>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</si>
  <si>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</si>
  <si>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</si>
  <si>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</si>
  <si>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</si>
  <si>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</si>
  <si>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</si>
  <si>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</si>
  <si>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</si>
  <si>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</si>
  <si>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</si>
  <si>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</si>
  <si>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</si>
  <si>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</si>
  <si>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</si>
  <si>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</si>
  <si>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</si>
  <si>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</si>
  <si>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</si>
  <si>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</si>
  <si>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</si>
  <si>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</si>
  <si>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</si>
  <si>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</si>
  <si>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</si>
  <si>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</si>
  <si>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</si>
  <si>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</si>
  <si>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</si>
  <si>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</si>
  <si>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</si>
  <si>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</si>
  <si>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</si>
  <si>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</si>
  <si>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</si>
  <si>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</si>
  <si>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</si>
  <si>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</si>
  <si>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</si>
  <si>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</si>
  <si>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</si>
  <si>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</si>
  <si>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</si>
  <si>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</si>
  <si>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</si>
  <si>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</si>
  <si>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</si>
  <si>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</si>
  <si>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</si>
  <si>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</si>
  <si>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</si>
  <si>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</si>
  <si>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</si>
  <si>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</si>
  <si>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</si>
  <si>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</si>
  <si>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</si>
  <si>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</si>
  <si>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</si>
  <si>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</si>
  <si>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</si>
  <si>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</si>
  <si>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</si>
  <si>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</si>
  <si>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</si>
  <si>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</si>
  <si>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</si>
  <si>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</si>
  <si>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</si>
  <si>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</si>
  <si>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</si>
  <si>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</si>
  <si>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</si>
  <si>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</si>
  <si>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</si>
  <si>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</si>
  <si>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</si>
  <si>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</si>
  <si>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</si>
  <si>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</si>
  <si>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</si>
  <si>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</si>
  <si>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</si>
  <si>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</si>
  <si>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</si>
  <si>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</si>
  <si>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</si>
  <si>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</si>
  <si>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</si>
  <si>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</si>
  <si>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</si>
  <si>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</si>
  <si>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</si>
  <si>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</si>
  <si>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</si>
  <si>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</si>
  <si>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</si>
  <si>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</si>
  <si>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</si>
  <si>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</si>
  <si>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</si>
  <si>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</si>
  <si>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</si>
  <si>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</si>
  <si>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</si>
  <si>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</si>
  <si>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</si>
  <si>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</si>
  <si>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</si>
  <si>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</si>
  <si>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</si>
  <si>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</si>
  <si>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</si>
  <si>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</si>
  <si>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</si>
  <si>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</si>
  <si>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</si>
  <si>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</si>
  <si>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</si>
  <si>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</si>
  <si>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</si>
  <si>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</si>
  <si>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</si>
  <si>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</si>
  <si>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</si>
  <si>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</si>
  <si>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</si>
  <si>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</si>
  <si>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</si>
  <si>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</si>
  <si>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</si>
  <si>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</si>
  <si>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</si>
  <si>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</si>
  <si>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</si>
  <si>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</si>
  <si>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</si>
  <si>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</si>
  <si>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</si>
  <si>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</si>
  <si>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</si>
  <si>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</si>
  <si>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</si>
  <si>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</si>
  <si>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</si>
  <si>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</si>
  <si>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</si>
  <si>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</si>
  <si>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</si>
  <si>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</si>
  <si>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</si>
  <si>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</si>
  <si>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</si>
  <si>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</si>
  <si>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</si>
  <si>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</si>
  <si>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</si>
  <si>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</si>
  <si>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</si>
  <si>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</si>
  <si>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</si>
  <si>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</si>
  <si>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</si>
  <si>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</si>
  <si>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</si>
  <si>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</si>
  <si>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</si>
  <si>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</si>
  <si>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</si>
  <si>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</si>
  <si>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</si>
  <si>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</si>
  <si>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</si>
  <si>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</si>
  <si>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</si>
  <si>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</si>
  <si>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</si>
  <si>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</si>
  <si>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</si>
  <si>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</si>
  <si>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</si>
  <si>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</si>
  <si>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</si>
  <si>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</si>
  <si>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</si>
  <si>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</si>
  <si>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</si>
  <si>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</si>
  <si>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</si>
  <si>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</si>
  <si>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</si>
  <si>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</si>
  <si>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</si>
  <si>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</si>
  <si>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</si>
  <si>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</si>
  <si>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</si>
  <si>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</si>
  <si>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</si>
  <si>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</si>
  <si>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</si>
  <si>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</si>
  <si>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</si>
  <si>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</si>
  <si>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</si>
  <si>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</si>
  <si>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</si>
  <si>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</si>
  <si>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</si>
  <si>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</si>
  <si>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</si>
  <si>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</si>
  <si>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</si>
  <si>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</si>
  <si>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</si>
  <si>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</si>
  <si>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</si>
  <si>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</si>
  <si>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</si>
  <si>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</si>
  <si>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</si>
  <si>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</si>
  <si>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</si>
  <si>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</si>
  <si>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</si>
  <si>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</si>
  <si>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</si>
  <si>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</si>
  <si>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</si>
  <si>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</si>
  <si>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</si>
  <si>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</si>
  <si>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</si>
  <si>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</si>
  <si>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</si>
  <si>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</si>
  <si>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</si>
  <si>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</si>
  <si>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</si>
  <si>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</si>
  <si>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</si>
  <si>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</si>
  <si>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</si>
  <si>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</si>
  <si>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</si>
  <si>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</si>
  <si>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</si>
  <si>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</si>
  <si>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</si>
  <si>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</si>
  <si>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</si>
  <si>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</si>
  <si>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</si>
  <si>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</si>
  <si>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</si>
  <si>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</si>
  <si>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</si>
  <si>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</si>
  <si>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</si>
  <si>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</si>
  <si>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</si>
  <si>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</si>
  <si>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</si>
  <si>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</si>
  <si>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</si>
  <si>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</si>
  <si>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</si>
  <si>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</si>
  <si>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</si>
  <si>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</si>
  <si>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</si>
  <si>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</si>
  <si>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</si>
  <si>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</si>
  <si>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</si>
  <si>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</si>
  <si>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</si>
  <si>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</si>
  <si>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</si>
  <si>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</si>
  <si>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</si>
  <si>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</si>
  <si>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</si>
  <si>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</si>
  <si>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</si>
  <si>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</si>
  <si>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</si>
  <si>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</si>
  <si>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</si>
  <si>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</si>
  <si>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</si>
  <si>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</si>
  <si>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</si>
  <si>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</si>
  <si>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</si>
  <si>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</si>
  <si>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</si>
  <si>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</si>
  <si>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</si>
  <si>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</si>
  <si>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</si>
  <si>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</si>
  <si>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</si>
  <si>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</si>
  <si>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</si>
  <si>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</si>
  <si>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</si>
  <si>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</si>
  <si>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</si>
  <si>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</si>
  <si>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</si>
  <si>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</si>
  <si>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</si>
  <si>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</si>
  <si>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</si>
  <si>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</si>
  <si>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</si>
  <si>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</si>
  <si>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</si>
  <si>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</si>
  <si>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</si>
  <si>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</si>
  <si>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</si>
  <si>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</si>
  <si>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</si>
  <si>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</si>
  <si>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</si>
  <si>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</si>
  <si>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</si>
  <si>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</si>
  <si>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</si>
  <si>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</si>
  <si>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</si>
  <si>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</si>
  <si>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</si>
  <si>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</si>
  <si>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</si>
  <si>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</si>
  <si>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</si>
  <si>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</si>
  <si>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</si>
  <si>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</si>
  <si>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</si>
  <si>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</si>
  <si>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</si>
  <si>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</si>
  <si>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</si>
  <si>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</si>
  <si>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</si>
  <si>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</si>
  <si>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</si>
  <si>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</si>
  <si>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</si>
  <si>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</si>
  <si>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</si>
  <si>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</si>
  <si>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</si>
  <si>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</si>
  <si>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</si>
  <si>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</si>
  <si>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</si>
  <si>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</si>
  <si>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</si>
  <si>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</si>
  <si>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</si>
  <si>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</si>
  <si>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</si>
  <si>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</si>
  <si>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</si>
  <si>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</si>
  <si>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</si>
  <si>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</si>
  <si>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</si>
  <si>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</si>
  <si>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</si>
  <si>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</si>
  <si>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</si>
  <si>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</si>
  <si>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</si>
  <si>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</si>
  <si>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</si>
  <si>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</si>
  <si>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</si>
  <si>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</si>
  <si>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</si>
  <si>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</si>
  <si>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</si>
  <si>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</si>
  <si>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</si>
  <si>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</si>
  <si>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</si>
  <si>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</si>
  <si>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</si>
  <si>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</si>
  <si>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</si>
  <si>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</si>
  <si>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</si>
  <si>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</si>
  <si>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</si>
  <si>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</si>
  <si>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</si>
  <si>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</si>
  <si>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</si>
  <si>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</si>
  <si>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</si>
  <si>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</si>
  <si>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</si>
  <si>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</si>
  <si>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</si>
  <si>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</si>
  <si>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</si>
  <si>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</si>
  <si>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</si>
  <si>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</si>
  <si>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</si>
  <si>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</si>
  <si>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</si>
  <si>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</si>
  <si>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</si>
  <si>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</si>
  <si>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</si>
  <si>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</si>
  <si>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</si>
  <si>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</si>
  <si>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</si>
  <si>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</si>
  <si>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</si>
  <si>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</si>
  <si>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</si>
  <si>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</si>
  <si>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</si>
  <si>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</si>
  <si>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</si>
  <si>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</si>
  <si>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</si>
  <si>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</si>
  <si>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</si>
  <si>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</si>
  <si>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</si>
  <si>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</si>
  <si>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</si>
  <si>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</si>
  <si>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</si>
  <si>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</si>
  <si>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</si>
  <si>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</si>
  <si>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</si>
  <si>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</si>
  <si>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</si>
  <si>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</si>
  <si>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</si>
  <si>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</si>
  <si>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</si>
  <si>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</si>
  <si>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</si>
  <si>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</si>
  <si>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</si>
  <si>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</si>
  <si>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</si>
  <si>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</si>
  <si>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</si>
  <si>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</si>
  <si>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</si>
  <si>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</si>
  <si>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</si>
  <si>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</si>
  <si>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</si>
  <si>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</si>
  <si>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</si>
  <si>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</si>
  <si>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</si>
  <si>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</si>
  <si>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</si>
  <si>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</si>
  <si>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</si>
  <si>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</si>
  <si>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</si>
  <si>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</si>
  <si>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</si>
  <si>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</si>
  <si>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</si>
  <si>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</si>
  <si>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</si>
  <si>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</si>
  <si>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</si>
  <si>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</si>
  <si>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</si>
  <si>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</si>
  <si>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</si>
  <si>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</si>
  <si>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</si>
  <si>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</si>
  <si>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</si>
  <si>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</si>
  <si>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</si>
  <si>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</si>
  <si>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</si>
  <si>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</si>
  <si>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</si>
  <si>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</si>
  <si>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</si>
  <si>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</si>
  <si>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</si>
  <si>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</si>
  <si>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</si>
  <si>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</si>
  <si>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</si>
  <si>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</si>
  <si>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</si>
  <si>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</si>
  <si>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</si>
  <si>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</si>
  <si>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</si>
  <si>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</si>
  <si>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</si>
  <si>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</si>
  <si>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</si>
  <si>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</si>
  <si>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</si>
  <si>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</si>
  <si>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</si>
  <si>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</si>
  <si>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</si>
  <si>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</si>
  <si>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</si>
  <si>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</si>
  <si>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</si>
  <si>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</si>
  <si>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</si>
  <si>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</si>
  <si>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</si>
  <si>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</si>
  <si>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</si>
  <si>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</si>
  <si>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</si>
  <si>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</si>
  <si>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</si>
  <si>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</si>
  <si>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</si>
  <si>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</si>
  <si>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</si>
  <si>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</si>
  <si>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</si>
  <si>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</si>
  <si>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</si>
  <si>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</si>
  <si>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</si>
  <si>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</si>
  <si>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</si>
  <si>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</si>
  <si>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</si>
  <si>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</si>
  <si>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</si>
  <si>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</si>
  <si>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</si>
  <si>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</si>
  <si>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</si>
  <si>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</si>
  <si>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</si>
  <si>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</si>
  <si>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</si>
  <si>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</si>
  <si>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</si>
  <si>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</si>
  <si>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</si>
  <si>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</si>
  <si>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</si>
  <si>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</si>
  <si>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</si>
  <si>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</si>
  <si>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</si>
  <si>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</si>
  <si>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</si>
  <si>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</si>
  <si>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</si>
  <si>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</si>
  <si>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</si>
  <si>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</si>
  <si>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</si>
  <si>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</si>
  <si>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</si>
  <si>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</si>
  <si>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</si>
  <si>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</si>
  <si>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</si>
  <si>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</si>
  <si>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</si>
  <si>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</si>
  <si>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</si>
  <si>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</si>
  <si>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</si>
  <si>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</si>
  <si>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</si>
  <si>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</si>
  <si>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</si>
  <si>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</si>
  <si>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</si>
  <si>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</si>
  <si>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</si>
  <si>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</si>
  <si>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</si>
  <si>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</si>
  <si>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</si>
  <si>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</si>
  <si>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</si>
  <si>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</si>
  <si>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</si>
  <si>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</si>
  <si>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</si>
  <si>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</si>
  <si>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</si>
  <si>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</si>
  <si>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</si>
  <si>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</si>
  <si>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</si>
  <si>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</si>
  <si>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</si>
  <si>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</si>
  <si>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</si>
  <si>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</si>
  <si>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</si>
  <si>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</si>
  <si>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</si>
  <si>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</si>
  <si>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</si>
  <si>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</si>
  <si>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</si>
  <si>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</si>
  <si>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</si>
  <si>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</si>
  <si>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</si>
  <si>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</si>
  <si>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</si>
  <si>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</si>
  <si>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</si>
  <si>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</si>
  <si>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</si>
  <si>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</si>
  <si>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</si>
  <si>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</si>
  <si>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</si>
  <si>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</si>
  <si>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</si>
  <si>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</si>
  <si>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</si>
  <si>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</si>
  <si>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</si>
  <si>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</si>
  <si>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</si>
  <si>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</si>
  <si>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</si>
  <si>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</si>
  <si>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</si>
  <si>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</si>
  <si>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</si>
  <si>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</si>
  <si>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</si>
  <si>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</si>
  <si>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</si>
  <si>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</si>
  <si>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</si>
  <si>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</si>
  <si>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</si>
  <si>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</si>
  <si>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</si>
  <si>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</si>
  <si>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</si>
  <si>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</si>
  <si>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</si>
  <si>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</si>
  <si>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</si>
  <si>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</si>
  <si>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</si>
  <si>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</si>
  <si>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</si>
  <si>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</si>
  <si>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</si>
  <si>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</si>
  <si>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</si>
  <si>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</si>
  <si>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</si>
  <si>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</si>
  <si>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</si>
  <si>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</si>
  <si>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</si>
  <si>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</si>
  <si>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</si>
  <si>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</si>
  <si>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</si>
  <si>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</si>
  <si>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</si>
  <si>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</si>
  <si>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</si>
  <si>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</si>
  <si>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</si>
  <si>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</si>
  <si>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</si>
  <si>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</si>
  <si>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</si>
  <si>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</si>
  <si>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</si>
  <si>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</si>
  <si>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</si>
  <si>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</si>
  <si>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</si>
  <si>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</si>
  <si>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</si>
  <si>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</si>
  <si>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</si>
  <si>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</si>
  <si>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</si>
  <si>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</si>
  <si>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</si>
  <si>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</si>
  <si>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</si>
  <si>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</si>
  <si>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</si>
  <si>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</si>
  <si>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</si>
  <si>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</si>
  <si>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</si>
  <si>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</si>
  <si>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</si>
  <si>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</si>
  <si>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</si>
  <si>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</si>
  <si>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</si>
  <si>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</si>
  <si>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</si>
  <si>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</si>
  <si>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</si>
  <si>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</si>
  <si>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</si>
  <si>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</si>
  <si>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</si>
  <si>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</si>
  <si>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</si>
  <si>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</si>
  <si>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</si>
  <si>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</si>
  <si>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</si>
  <si>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</si>
  <si>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</si>
  <si>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</si>
  <si>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</si>
  <si>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</si>
  <si>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</si>
  <si>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</si>
  <si>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</si>
  <si>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</si>
  <si>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</si>
  <si>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</si>
  <si>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</si>
  <si>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</si>
  <si>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</si>
  <si>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</si>
  <si>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</si>
  <si>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</si>
  <si>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</si>
  <si>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</si>
  <si>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</si>
  <si>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</si>
  <si>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</si>
  <si>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</si>
  <si>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</si>
  <si>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</si>
  <si>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</si>
  <si>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</si>
  <si>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</si>
  <si>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</si>
  <si>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</si>
  <si>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</si>
  <si>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</si>
  <si>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</si>
  <si>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</si>
  <si>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</si>
  <si>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</si>
  <si>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</si>
  <si>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</si>
  <si>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</si>
  <si>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</si>
  <si>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</si>
  <si>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</si>
  <si>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</si>
  <si>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</si>
  <si>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</si>
  <si>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</si>
  <si>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</si>
  <si>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</si>
  <si>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</si>
  <si>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</si>
  <si>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</si>
  <si>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</si>
  <si>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</si>
  <si>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</si>
  <si>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</si>
  <si>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</si>
  <si>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</si>
  <si>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</si>
  <si>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</si>
  <si>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</si>
  <si>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</si>
  <si>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</si>
  <si>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</si>
  <si>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</si>
  <si>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</si>
  <si>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</si>
  <si>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</si>
  <si>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</si>
  <si>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</si>
  <si>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</si>
  <si>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</si>
  <si>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</si>
  <si>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</si>
  <si>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</si>
  <si>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</si>
  <si>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</si>
  <si>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</si>
  <si>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</si>
  <si>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</si>
  <si>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</si>
  <si>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</si>
  <si>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</si>
  <si>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</si>
  <si>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</si>
  <si>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</si>
  <si>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</si>
  <si>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</si>
  <si>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</si>
  <si>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</si>
  <si>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</si>
  <si>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</si>
  <si>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</si>
  <si>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</si>
  <si>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</si>
  <si>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</si>
  <si>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</si>
  <si>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</si>
  <si>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</si>
  <si>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</si>
  <si>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</si>
  <si>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</si>
  <si>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</si>
  <si>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</si>
  <si>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</si>
  <si>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</si>
  <si>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</si>
  <si>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</si>
  <si>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</si>
  <si>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</si>
  <si>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</si>
  <si>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</si>
  <si>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</si>
  <si>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</si>
  <si>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</si>
  <si>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</si>
  <si>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</si>
  <si>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</si>
  <si>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</si>
  <si>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</si>
  <si>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</si>
  <si>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</si>
  <si>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</si>
  <si>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</si>
  <si>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</si>
  <si>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</si>
  <si>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</si>
  <si>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</si>
  <si>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</si>
  <si>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</si>
  <si>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</si>
  <si>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</si>
  <si>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</si>
  <si>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</si>
  <si>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</si>
  <si>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</si>
  <si>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</si>
  <si>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</si>
  <si>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</si>
  <si>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</si>
  <si>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</si>
  <si>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</si>
  <si>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</si>
  <si>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</si>
  <si>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</si>
  <si>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</si>
  <si>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</si>
  <si>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</si>
  <si>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</si>
  <si>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</si>
  <si>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</si>
  <si>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</si>
  <si>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</si>
  <si>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</si>
  <si>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</si>
  <si>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</si>
  <si>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</si>
  <si>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</si>
  <si>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</si>
  <si>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</si>
  <si>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</si>
  <si>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</si>
  <si>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</si>
  <si>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</si>
  <si>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</si>
  <si>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</si>
  <si>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</si>
  <si>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</si>
  <si>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</si>
  <si>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</si>
  <si>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</si>
  <si>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</si>
  <si>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</si>
  <si>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</si>
  <si>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</si>
  <si>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</si>
  <si>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</si>
  <si>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</si>
  <si>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</si>
  <si>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</si>
  <si>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</si>
  <si>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</si>
  <si>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</si>
  <si>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</si>
  <si>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</si>
  <si>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</si>
  <si>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</si>
  <si>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</si>
  <si>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</si>
  <si>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</si>
  <si>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</si>
  <si>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</si>
  <si>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</si>
  <si>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</si>
  <si>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</si>
  <si>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</si>
  <si>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</si>
  <si>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</si>
  <si>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</si>
  <si>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</si>
  <si>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</si>
  <si>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</si>
  <si>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</si>
  <si>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</si>
  <si>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</si>
  <si>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</si>
  <si>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</si>
  <si>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</si>
  <si>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</si>
  <si>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</si>
  <si>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</si>
  <si>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</si>
  <si>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</si>
  <si>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</si>
  <si>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</si>
  <si>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</si>
  <si>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</si>
  <si>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</si>
  <si>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</si>
  <si>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</si>
  <si>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</si>
  <si>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</si>
  <si>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</si>
  <si>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</si>
  <si>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</si>
  <si>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</si>
  <si>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</si>
  <si>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</si>
  <si>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</si>
  <si>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</si>
  <si>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</si>
  <si>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</si>
  <si>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</si>
  <si>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</si>
  <si>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</si>
  <si>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</si>
  <si>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</si>
  <si>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</si>
  <si>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</si>
  <si>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</si>
  <si>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</si>
  <si>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</si>
  <si>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</si>
  <si>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</si>
  <si>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</si>
  <si>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</si>
  <si>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</si>
  <si>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</si>
  <si>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</si>
  <si>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</si>
  <si>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</si>
  <si>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</si>
  <si>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</si>
  <si>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</si>
  <si>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</si>
  <si>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</si>
  <si>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</si>
  <si>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</si>
  <si>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</si>
  <si>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</si>
  <si>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</si>
  <si>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</si>
  <si>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</si>
  <si>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</si>
  <si>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</si>
  <si>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</si>
  <si>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</si>
  <si>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</si>
  <si>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</si>
  <si>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</si>
  <si>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</si>
  <si>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</si>
  <si>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</si>
  <si>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</si>
  <si>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</si>
  <si>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</si>
  <si>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</si>
  <si>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</si>
  <si>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</si>
  <si>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</si>
  <si>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</si>
  <si>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</si>
  <si>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</si>
  <si>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</si>
  <si>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</si>
  <si>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</si>
  <si>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</si>
  <si>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</si>
  <si>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</si>
  <si>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</si>
  <si>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</si>
  <si>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</si>
  <si>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</si>
  <si>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</si>
  <si>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</si>
  <si>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</si>
  <si>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</si>
  <si>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</si>
  <si>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</si>
  <si>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</si>
  <si>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</si>
  <si>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</si>
  <si>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</si>
  <si>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</si>
  <si>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</si>
  <si>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</si>
  <si>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</si>
  <si>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</si>
  <si>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</si>
  <si>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</si>
  <si>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</si>
  <si>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</si>
  <si>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</si>
  <si>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</si>
  <si>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</si>
  <si>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</si>
  <si>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</si>
  <si>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</si>
  <si>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</si>
  <si>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</si>
  <si>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</si>
  <si>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</si>
  <si>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</si>
  <si>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</si>
  <si>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</si>
  <si>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</si>
  <si>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</si>
  <si>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</si>
  <si>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</si>
  <si>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</si>
  <si>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</si>
  <si>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</si>
  <si>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</si>
  <si>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</si>
  <si>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</si>
  <si>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</si>
  <si>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</si>
  <si>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</si>
  <si>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</si>
  <si>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</si>
  <si>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</si>
  <si>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</si>
  <si>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</si>
  <si>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</si>
  <si>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</si>
  <si>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</si>
  <si>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</si>
  <si>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</si>
  <si>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</si>
  <si>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</si>
  <si>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</si>
  <si>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</si>
  <si>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</si>
  <si>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</si>
  <si>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</si>
  <si>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</si>
  <si>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</si>
  <si>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</si>
  <si>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</si>
  <si>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</si>
  <si>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</si>
  <si>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</si>
  <si>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</si>
  <si>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</si>
  <si>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</si>
  <si>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</si>
  <si>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</si>
  <si>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</si>
  <si>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</si>
  <si>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</si>
  <si>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</si>
  <si>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</si>
  <si>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</si>
  <si>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</si>
  <si>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</si>
  <si>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</si>
  <si>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</si>
  <si>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</si>
  <si>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</si>
  <si>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</si>
  <si>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</si>
  <si>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</si>
  <si>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</si>
  <si>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</si>
  <si>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</si>
  <si>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</si>
  <si>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</si>
  <si>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</si>
  <si>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</si>
  <si>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</si>
  <si>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</si>
  <si>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</si>
  <si>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</si>
  <si>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</si>
  <si>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</si>
  <si>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</si>
  <si>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</si>
  <si>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</si>
  <si>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</si>
  <si>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</si>
  <si>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</si>
  <si>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</si>
  <si>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</si>
  <si>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</si>
  <si>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</si>
  <si>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</si>
  <si>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</si>
  <si>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</si>
  <si>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</si>
  <si>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</si>
  <si>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</si>
  <si>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</si>
  <si>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</si>
  <si>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</si>
  <si>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</si>
  <si>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</si>
  <si>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</si>
  <si>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</si>
  <si>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</si>
  <si>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</si>
  <si>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</si>
  <si>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</si>
  <si>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</si>
  <si>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</si>
  <si>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</si>
  <si>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</si>
  <si>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</si>
  <si>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</si>
  <si>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</si>
  <si>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</si>
  <si>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</si>
  <si>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</si>
  <si>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</si>
  <si>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</si>
  <si>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</si>
  <si>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</si>
  <si>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</si>
  <si>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</si>
  <si>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</si>
  <si>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</si>
  <si>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</si>
  <si>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</si>
  <si>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</si>
  <si>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</si>
  <si>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</si>
  <si>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</si>
  <si>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</si>
  <si>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</si>
  <si>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</si>
  <si>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</si>
  <si>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</si>
  <si>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</si>
  <si>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</si>
  <si>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</si>
  <si>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</si>
  <si>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</si>
  <si>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</si>
  <si>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</si>
  <si>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</si>
  <si>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</si>
  <si>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</si>
  <si>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</si>
  <si>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</si>
  <si>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</si>
  <si>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</si>
  <si>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</si>
  <si>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</si>
  <si>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</si>
  <si>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</si>
  <si>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</si>
  <si>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</si>
  <si>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</si>
  <si>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</si>
  <si>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</si>
  <si>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</si>
  <si>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</si>
  <si>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</si>
  <si>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</si>
  <si>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</si>
  <si>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</si>
  <si>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</si>
  <si>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</si>
  <si>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</si>
  <si>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</si>
  <si>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</si>
  <si>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</si>
  <si>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</si>
  <si>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</si>
  <si>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</si>
  <si>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</si>
  <si>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</si>
  <si>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</si>
  <si>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</si>
  <si>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</si>
  <si>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</si>
  <si>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</si>
  <si>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</si>
  <si>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</si>
  <si>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</si>
  <si>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</si>
  <si>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</si>
  <si>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</si>
  <si>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</si>
  <si>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</si>
  <si>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</si>
  <si>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</si>
  <si>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</si>
  <si>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</si>
  <si>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</si>
  <si>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</si>
  <si>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</si>
  <si>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</si>
  <si>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</si>
  <si>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</si>
  <si>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</si>
  <si>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</si>
  <si>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</si>
  <si>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</si>
  <si>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</si>
  <si>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</si>
  <si>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</si>
  <si>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</si>
  <si>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</si>
  <si>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</si>
  <si>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</si>
  <si>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</si>
  <si>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</si>
  <si>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</si>
  <si>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</si>
  <si>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</si>
  <si>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</si>
  <si>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</si>
  <si>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</si>
  <si>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</si>
  <si>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</si>
  <si>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</si>
  <si>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</si>
  <si>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</si>
  <si>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</si>
  <si>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</si>
  <si>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</si>
  <si>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</si>
  <si>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</si>
  <si>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</si>
  <si>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</si>
  <si>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</si>
  <si>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</si>
  <si>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</si>
  <si>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</si>
  <si>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</si>
  <si>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</si>
  <si>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</si>
  <si>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</si>
  <si>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</si>
  <si>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</si>
  <si>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</si>
  <si>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</si>
  <si>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</si>
  <si>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</si>
  <si>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</si>
  <si>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</si>
  <si>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</si>
  <si>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</si>
  <si>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</si>
  <si>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</si>
  <si>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</si>
  <si>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</si>
  <si>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</si>
  <si>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</si>
  <si>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</si>
  <si>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</si>
  <si>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</si>
  <si>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</si>
  <si>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</si>
  <si>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</si>
  <si>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</si>
  <si>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</si>
  <si>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</si>
  <si>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</si>
  <si>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</si>
  <si>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</si>
  <si>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</si>
  <si>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</si>
  <si>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</si>
  <si>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</si>
  <si>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</si>
  <si>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</si>
  <si>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</si>
  <si>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</si>
  <si>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</si>
  <si>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</si>
  <si>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</si>
  <si>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</si>
  <si>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</si>
  <si>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</si>
  <si>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</si>
  <si>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</si>
  <si>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</si>
  <si>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</si>
  <si>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</si>
  <si>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</si>
  <si>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</si>
  <si>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</si>
  <si>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</si>
  <si>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</si>
  <si>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</si>
  <si>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</si>
  <si>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</si>
  <si>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</si>
  <si>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</si>
  <si>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</si>
  <si>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</si>
  <si>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</si>
  <si>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</si>
  <si>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</si>
  <si>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</si>
  <si>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</si>
  <si>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</si>
  <si>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</si>
  <si>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</si>
  <si>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</si>
  <si>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</si>
  <si>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</si>
  <si>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</si>
  <si>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</si>
  <si>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</si>
  <si>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</si>
  <si>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</si>
  <si>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</si>
  <si>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</si>
  <si>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</si>
  <si>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</si>
  <si>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</si>
  <si>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</si>
  <si>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</si>
  <si>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</si>
  <si>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</si>
  <si>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</si>
  <si>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</si>
  <si>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</si>
  <si>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</si>
  <si>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</si>
  <si>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</si>
  <si>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</si>
  <si>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</si>
  <si>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</si>
  <si>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</si>
  <si>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</si>
  <si>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</si>
  <si>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</si>
  <si>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</si>
  <si>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</si>
  <si>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</si>
  <si>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</si>
  <si>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</si>
  <si>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</si>
  <si>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</si>
  <si>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</si>
  <si>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</si>
  <si>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</si>
  <si>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</si>
  <si>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</si>
  <si>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</si>
  <si>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</si>
  <si>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</si>
  <si>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</si>
  <si>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</si>
  <si>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</si>
  <si>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</si>
  <si>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</si>
  <si>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</si>
  <si>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</si>
  <si>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</si>
  <si>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</si>
  <si>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</si>
  <si>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</si>
  <si>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</si>
  <si>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</si>
  <si>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</si>
  <si>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</si>
  <si>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</si>
  <si>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</si>
  <si>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</si>
  <si>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</si>
  <si>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</si>
  <si>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</si>
  <si>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</si>
  <si>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</si>
  <si>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</si>
  <si>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</si>
  <si>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</si>
  <si>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</si>
  <si>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</si>
  <si>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</si>
  <si>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</si>
  <si>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</si>
  <si>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</si>
  <si>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</si>
  <si>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</si>
  <si>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</si>
  <si>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</si>
  <si>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</si>
  <si>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</si>
  <si>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</si>
  <si>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</si>
  <si>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</si>
  <si>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</si>
  <si>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</si>
  <si>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</si>
  <si>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</si>
  <si>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</si>
  <si>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</si>
  <si>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</si>
  <si>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</si>
  <si>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</si>
  <si>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</si>
  <si>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</si>
  <si>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</si>
  <si>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</si>
  <si>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</si>
  <si>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</si>
  <si>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</si>
  <si>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</si>
  <si>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</si>
  <si>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</si>
  <si>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</si>
  <si>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</si>
  <si>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</si>
  <si>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</si>
  <si>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</si>
  <si>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</si>
  <si>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</si>
  <si>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</si>
  <si>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</si>
  <si>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</si>
  <si>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</si>
  <si>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</si>
  <si>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</si>
  <si>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</si>
  <si>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</si>
  <si>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</si>
  <si>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</si>
  <si>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</si>
  <si>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</si>
  <si>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</si>
  <si>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</si>
  <si>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</si>
  <si>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</si>
  <si>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</si>
  <si>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</si>
  <si>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</si>
  <si>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</si>
  <si>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</si>
  <si>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</si>
  <si>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</si>
  <si>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</si>
  <si>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</si>
  <si>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</si>
  <si>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</si>
  <si>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</si>
  <si>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</si>
  <si>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</si>
  <si>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</si>
  <si>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</si>
  <si>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</si>
  <si>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</si>
  <si>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</si>
  <si>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</si>
  <si>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</si>
  <si>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</si>
  <si>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</si>
  <si>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</si>
  <si>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</si>
  <si>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</si>
  <si>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</si>
  <si>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</si>
  <si>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</si>
  <si>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</si>
  <si>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</si>
  <si>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</si>
  <si>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</si>
  <si>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</si>
  <si>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</si>
  <si>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</si>
  <si>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</si>
  <si>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</si>
  <si>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</si>
  <si>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</si>
  <si>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</si>
  <si>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</si>
  <si>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</si>
  <si>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</si>
  <si>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</si>
  <si>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</si>
  <si>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</si>
  <si>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</si>
  <si>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</si>
  <si>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</si>
  <si>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</si>
  <si>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</si>
  <si>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</si>
  <si>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</si>
  <si>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</si>
  <si>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</si>
  <si>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</si>
  <si>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</si>
  <si>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</si>
  <si>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</si>
  <si>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</si>
  <si>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</si>
  <si>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</si>
  <si>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</si>
  <si>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</si>
  <si>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</si>
  <si>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</si>
  <si>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</si>
  <si>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</si>
  <si>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</si>
  <si>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</si>
  <si>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</si>
  <si>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</si>
  <si>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</si>
  <si>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</si>
  <si>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</si>
  <si>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</si>
  <si>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</si>
  <si>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</si>
  <si>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</si>
  <si>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</si>
  <si>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</si>
  <si>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</si>
  <si>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</si>
  <si>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</si>
  <si>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</si>
  <si>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</si>
  <si>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</si>
  <si>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</si>
  <si>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</si>
  <si>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</si>
  <si>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</si>
  <si>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</si>
  <si>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</si>
  <si>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</si>
  <si>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</si>
  <si>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</si>
  <si>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</si>
  <si>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</si>
  <si>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</si>
  <si>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</si>
  <si>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</si>
  <si>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</si>
  <si>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</si>
  <si>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</si>
  <si>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</si>
  <si>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</si>
  <si>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</si>
  <si>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</si>
  <si>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</si>
  <si>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</si>
  <si>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</si>
  <si>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</si>
  <si>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</si>
  <si>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</si>
  <si>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</si>
  <si>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</si>
  <si>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</si>
  <si>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</si>
  <si>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</si>
  <si>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</si>
  <si>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</si>
  <si>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</si>
  <si>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</si>
  <si>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</si>
  <si>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</si>
  <si>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</si>
  <si>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</si>
  <si>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</si>
  <si>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</si>
  <si>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</si>
  <si>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</si>
  <si>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</si>
  <si>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</si>
  <si>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</si>
  <si>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</si>
  <si>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</si>
  <si>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</si>
  <si>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</si>
  <si>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</si>
  <si>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</si>
  <si>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</si>
  <si>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</si>
  <si>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</si>
  <si>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</si>
  <si>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</si>
  <si>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</si>
  <si>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</si>
  <si>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</si>
  <si>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</si>
  <si>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</si>
  <si>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</si>
  <si>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</si>
  <si>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</si>
  <si>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</si>
  <si>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</si>
  <si>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</si>
  <si>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</si>
  <si>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</si>
  <si>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</si>
  <si>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</si>
  <si>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</si>
  <si>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</si>
  <si>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</si>
  <si>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</si>
  <si>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</si>
  <si>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</si>
  <si>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</si>
  <si>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</si>
  <si>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</si>
  <si>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</si>
  <si>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</si>
  <si>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</si>
  <si>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</si>
  <si>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</si>
  <si>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</si>
  <si>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</si>
  <si>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</si>
  <si>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</si>
  <si>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</si>
  <si>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</si>
  <si>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</si>
  <si>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</si>
  <si>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</si>
  <si>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</si>
  <si>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</si>
  <si>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</si>
  <si>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</si>
  <si>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</si>
  <si>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</si>
  <si>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</si>
  <si>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</si>
  <si>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</si>
  <si>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</si>
  <si>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</si>
  <si>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</si>
  <si>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</si>
  <si>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</si>
  <si>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</si>
  <si>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</si>
  <si>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</si>
  <si>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</si>
  <si>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</si>
  <si>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</si>
  <si>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</si>
  <si>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</si>
  <si>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</si>
  <si>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</si>
  <si>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</si>
  <si>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</si>
  <si>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</si>
  <si>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</si>
  <si>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</si>
  <si>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</si>
  <si>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</si>
  <si>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</si>
  <si>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</si>
  <si>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</si>
  <si>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</si>
  <si>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</si>
  <si>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</si>
  <si>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</si>
  <si>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</si>
  <si>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</si>
  <si>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</si>
  <si>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</si>
  <si>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</si>
  <si>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</si>
  <si>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</si>
  <si>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</si>
  <si>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</si>
  <si>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</si>
  <si>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</si>
  <si>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</si>
  <si>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</si>
  <si>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</si>
  <si>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</si>
  <si>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</si>
  <si>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</si>
  <si>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</si>
  <si>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</si>
  <si>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</si>
  <si>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</si>
  <si>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</si>
  <si>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</si>
  <si>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</si>
  <si>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</si>
  <si>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</si>
  <si>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</si>
  <si>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</si>
  <si>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</si>
  <si>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</si>
  <si>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</si>
  <si>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</si>
  <si>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</si>
  <si>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</si>
  <si>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</si>
  <si>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</si>
  <si>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</si>
  <si>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</si>
  <si>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</si>
  <si>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</si>
  <si>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</si>
  <si>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</si>
  <si>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</si>
  <si>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</si>
  <si>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</si>
  <si>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</si>
  <si>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</si>
  <si>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</si>
  <si>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</si>
  <si>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</si>
  <si>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</si>
  <si>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</si>
  <si>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</si>
  <si>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</si>
  <si>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</si>
  <si>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</si>
  <si>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</si>
  <si>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</si>
  <si>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</si>
  <si>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</si>
  <si>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</si>
  <si>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</si>
  <si>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</si>
  <si>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</si>
  <si>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</si>
  <si>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</si>
  <si>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</si>
  <si>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</si>
  <si>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</si>
  <si>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</si>
  <si>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</si>
  <si>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</si>
  <si>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</si>
  <si>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</si>
  <si>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</si>
  <si>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</si>
  <si>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</si>
  <si>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</si>
  <si>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</si>
  <si>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</si>
  <si>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</si>
  <si>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</si>
  <si>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</si>
  <si>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</si>
  <si>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</si>
  <si>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</si>
  <si>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</si>
  <si>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</si>
  <si>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</si>
  <si>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</si>
  <si>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</si>
  <si>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</si>
  <si>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</si>
  <si>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</si>
  <si>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</si>
  <si>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</si>
  <si>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</si>
  <si>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</si>
  <si>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</si>
  <si>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</si>
  <si>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</si>
  <si>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</si>
  <si>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</si>
  <si>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</si>
  <si>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</si>
  <si>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</si>
  <si>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</si>
  <si>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</si>
  <si>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</si>
  <si>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</si>
  <si>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</si>
  <si>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</si>
  <si>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</si>
  <si>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</si>
  <si>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</si>
  <si>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</si>
  <si>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</si>
  <si>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</si>
  <si>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</si>
  <si>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</si>
  <si>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</si>
  <si>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</si>
  <si>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</si>
  <si>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</si>
  <si>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</si>
  <si>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</si>
  <si>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</si>
  <si>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</si>
  <si>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</si>
  <si>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</si>
  <si>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</si>
  <si>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</si>
  <si>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</si>
  <si>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</si>
  <si>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</si>
  <si>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</si>
  <si>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</si>
  <si>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</si>
  <si>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</si>
  <si>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</si>
  <si>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</si>
  <si>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</si>
  <si>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</si>
  <si>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</si>
  <si>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</si>
  <si>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</si>
  <si>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</si>
  <si>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</si>
  <si>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</si>
  <si>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</si>
  <si>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</si>
  <si>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</si>
  <si>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</si>
  <si>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</si>
  <si>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</si>
  <si>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</si>
  <si>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</si>
  <si>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</si>
  <si>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</si>
  <si>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</si>
  <si>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</si>
  <si>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</si>
  <si>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</si>
  <si>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</si>
  <si>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</si>
  <si>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</si>
  <si>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</si>
  <si>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</si>
  <si>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</si>
  <si>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</si>
  <si>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</si>
  <si>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</si>
  <si>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</si>
  <si>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</si>
  <si>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</si>
  <si>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</si>
  <si>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</si>
  <si>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</si>
  <si>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</si>
  <si>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</si>
  <si>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</si>
  <si>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</si>
  <si>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</si>
  <si>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</si>
  <si>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</si>
  <si>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</si>
  <si>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</si>
  <si>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</si>
  <si>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</si>
  <si>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</si>
  <si>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</si>
  <si>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</si>
  <si>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</si>
  <si>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</si>
  <si>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</si>
  <si>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</si>
  <si>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</si>
  <si>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</si>
  <si>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</si>
  <si>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</si>
  <si>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</si>
  <si>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</si>
  <si>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</si>
  <si>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</si>
  <si>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</si>
  <si>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</si>
  <si>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</si>
  <si>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</si>
  <si>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</si>
  <si>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</si>
  <si>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</si>
  <si>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</si>
  <si>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</si>
  <si>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</si>
  <si>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</si>
  <si>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</si>
  <si>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</si>
  <si>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</si>
  <si>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</si>
  <si>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</si>
  <si>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</si>
  <si>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</si>
  <si>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</si>
  <si>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</si>
  <si>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</si>
  <si>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</si>
  <si>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</si>
  <si>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</si>
  <si>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</si>
  <si>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</si>
  <si>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</si>
  <si>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</si>
  <si>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</si>
  <si>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</si>
  <si>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</si>
  <si>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</si>
  <si>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</si>
  <si>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</si>
  <si>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</si>
  <si>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</si>
  <si>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</si>
  <si>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</si>
  <si>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</si>
  <si>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</si>
  <si>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</si>
  <si>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</si>
  <si>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</si>
  <si>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</si>
  <si>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</si>
  <si>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</si>
  <si>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</si>
  <si>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</si>
  <si>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</si>
  <si>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</si>
  <si>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</si>
  <si>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</si>
  <si>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</si>
  <si>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</si>
  <si>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</si>
  <si>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</si>
  <si>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</si>
  <si>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</si>
  <si>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</si>
  <si>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</si>
  <si>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</si>
  <si>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</si>
  <si>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</si>
  <si>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</si>
  <si>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</si>
  <si>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</si>
  <si>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</si>
  <si>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</si>
  <si>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</si>
  <si>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</si>
  <si>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</si>
  <si>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</si>
  <si>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</si>
  <si>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</si>
  <si>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</si>
  <si>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</si>
  <si>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</si>
  <si>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</si>
  <si>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</si>
  <si>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</si>
  <si>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</si>
  <si>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</si>
  <si>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</si>
  <si>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</si>
  <si>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</si>
  <si>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</si>
  <si>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</si>
  <si>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</si>
  <si>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</si>
  <si>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</si>
  <si>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</si>
  <si>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</si>
  <si>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</si>
  <si>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</si>
  <si>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</si>
  <si>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</si>
  <si>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</si>
  <si>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</si>
  <si>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</si>
  <si>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</si>
  <si>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</si>
  <si>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</si>
  <si>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</si>
  <si>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</si>
  <si>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</si>
  <si>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</si>
  <si>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</si>
  <si>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</si>
  <si>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</si>
  <si>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</si>
  <si>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</si>
  <si>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</si>
  <si>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</si>
  <si>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</si>
  <si>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</si>
  <si>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</si>
  <si>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</si>
  <si>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</si>
  <si>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</si>
  <si>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</si>
  <si>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</si>
  <si>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</si>
  <si>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</si>
  <si>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</si>
  <si>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</si>
  <si>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</si>
  <si>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</si>
  <si>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</si>
  <si>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</si>
  <si>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</si>
  <si>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</si>
  <si>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</si>
  <si>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</si>
  <si>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</si>
  <si>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</si>
  <si>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</si>
  <si>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</si>
  <si>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</si>
  <si>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</si>
  <si>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</si>
  <si>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</si>
  <si>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</si>
  <si>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</si>
  <si>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</si>
  <si>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</si>
  <si>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</si>
  <si>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</si>
  <si>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</si>
  <si>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</si>
  <si>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</si>
  <si>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</si>
  <si>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</si>
  <si>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</si>
  <si>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</si>
  <si>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</si>
  <si>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</si>
  <si>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</si>
  <si>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</si>
  <si>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</si>
  <si>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</si>
  <si>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</si>
  <si>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</si>
  <si>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</si>
  <si>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</si>
  <si>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</si>
  <si>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</si>
  <si>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</si>
  <si>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</si>
  <si>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</si>
  <si>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</si>
  <si>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</si>
  <si>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</si>
  <si>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</si>
  <si>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</si>
  <si>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</si>
  <si>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</si>
  <si>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</si>
  <si>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</si>
  <si>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</si>
  <si>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</si>
  <si>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</si>
  <si>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</si>
  <si>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</si>
  <si>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</si>
  <si>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</si>
  <si>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</si>
  <si>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</si>
  <si>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</si>
  <si>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</si>
  <si>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</si>
  <si>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</si>
  <si>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</si>
  <si>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</si>
  <si>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</si>
  <si>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</si>
  <si>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</si>
  <si>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</si>
  <si>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</si>
  <si>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</si>
  <si>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</si>
  <si>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</si>
  <si>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</si>
  <si>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</si>
  <si>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</si>
  <si>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</si>
  <si>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</si>
  <si>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</si>
  <si>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</si>
  <si>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</si>
  <si>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</si>
  <si>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</si>
  <si>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</si>
  <si>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</si>
  <si>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</si>
  <si>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</si>
  <si>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</si>
  <si>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</si>
  <si>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</si>
  <si>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</si>
  <si>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</si>
  <si>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</si>
  <si>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</si>
  <si>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</si>
  <si>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</si>
  <si>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</si>
  <si>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</si>
  <si>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</si>
  <si>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</si>
  <si>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</si>
  <si>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</si>
  <si>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</si>
  <si>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</si>
  <si>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</si>
  <si>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</si>
  <si>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</si>
  <si>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</si>
  <si>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</si>
  <si>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</si>
  <si>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</si>
  <si>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</si>
  <si>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</si>
  <si>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</si>
  <si>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</si>
  <si>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</si>
  <si>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</si>
  <si>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</si>
  <si>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</si>
  <si>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</si>
  <si>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</si>
  <si>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</si>
  <si>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</si>
  <si>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</si>
  <si>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</si>
  <si>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</si>
  <si>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</si>
  <si>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</si>
  <si>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</si>
  <si>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</si>
  <si>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</si>
  <si>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</si>
  <si>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</si>
  <si>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</si>
  <si>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</si>
  <si>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</si>
  <si>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</si>
  <si>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</si>
  <si>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</si>
  <si>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</si>
  <si>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</si>
  <si>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</si>
  <si>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</si>
  <si>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</si>
  <si>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</si>
  <si>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</si>
  <si>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</si>
  <si>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</si>
  <si>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</si>
  <si>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</si>
  <si>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</si>
  <si>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</si>
  <si>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</si>
  <si>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</si>
  <si>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</si>
  <si>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</si>
  <si>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</si>
  <si>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</si>
  <si>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</si>
  <si>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</si>
  <si>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</si>
  <si>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</si>
  <si>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</si>
  <si>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</si>
  <si>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</si>
  <si>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</si>
  <si>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</si>
  <si>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</si>
  <si>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</si>
  <si>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</si>
  <si>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</si>
  <si>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</si>
  <si>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</si>
  <si>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</si>
  <si>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</si>
  <si>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</si>
  <si>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</si>
  <si>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</si>
  <si>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</si>
  <si>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</si>
  <si>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</si>
  <si>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</si>
  <si>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</si>
  <si>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</si>
  <si>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</si>
  <si>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</si>
  <si>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</si>
  <si>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</si>
  <si>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</si>
  <si>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</si>
  <si>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</si>
  <si>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</si>
  <si>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</si>
  <si>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</si>
  <si>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</si>
  <si>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</si>
  <si>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</si>
  <si>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</si>
  <si>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</si>
  <si>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</si>
  <si>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</si>
  <si>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</si>
  <si>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</si>
  <si>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</si>
  <si>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</si>
  <si>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</si>
  <si>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</si>
  <si>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</si>
  <si>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</si>
  <si>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</si>
  <si>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</si>
  <si>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</si>
  <si>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</si>
  <si>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</si>
  <si>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</si>
  <si>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</si>
  <si>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</si>
  <si>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</si>
  <si>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</si>
  <si>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</si>
  <si>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</si>
  <si>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</si>
  <si>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</si>
  <si>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</si>
  <si>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</si>
  <si>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</si>
  <si>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</si>
  <si>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</si>
  <si>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</si>
  <si>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</si>
  <si>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</si>
  <si>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</si>
  <si>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</si>
  <si>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</si>
  <si>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</si>
  <si>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</si>
  <si>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</si>
  <si>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</si>
  <si>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</si>
  <si>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</si>
  <si>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</si>
  <si>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</si>
  <si>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</si>
  <si>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</si>
  <si>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</si>
  <si>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</si>
  <si>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</si>
  <si>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</si>
  <si>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</si>
  <si>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</si>
  <si>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</si>
  <si>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</si>
  <si>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</si>
  <si>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</si>
  <si>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</si>
  <si>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</si>
  <si>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</si>
  <si>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</si>
  <si>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</si>
  <si>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</si>
  <si>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</si>
  <si>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</si>
  <si>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</si>
  <si>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</si>
  <si>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</si>
  <si>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</si>
  <si>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</si>
  <si>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</si>
  <si>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</si>
  <si>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</si>
  <si>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</si>
  <si>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</si>
  <si>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</si>
  <si>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</si>
  <si>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</si>
  <si>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</si>
  <si>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</si>
  <si>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</si>
  <si>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</si>
  <si>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</si>
  <si>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</si>
  <si>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</si>
  <si>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</si>
  <si>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</si>
  <si>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</si>
  <si>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</si>
  <si>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</si>
  <si>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</si>
  <si>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</si>
  <si>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</si>
  <si>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</si>
  <si>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</si>
  <si>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</si>
  <si>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</si>
  <si>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</si>
  <si>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</si>
  <si>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</si>
  <si>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</si>
  <si>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</si>
  <si>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</si>
  <si>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</si>
  <si>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</si>
  <si>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</si>
  <si>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</si>
  <si>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</si>
  <si>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</si>
  <si>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</si>
  <si>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</si>
  <si>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</si>
  <si>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</si>
  <si>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</si>
  <si>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</si>
  <si>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</si>
  <si>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</si>
  <si>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</si>
  <si>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</si>
  <si>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</si>
  <si>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</si>
  <si>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</si>
  <si>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</si>
  <si>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</si>
  <si>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</si>
  <si>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</si>
  <si>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</si>
  <si>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</si>
  <si>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</si>
  <si>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</si>
  <si>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</si>
  <si>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</si>
  <si>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</si>
  <si>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</si>
  <si>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</si>
  <si>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</si>
  <si>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</si>
  <si>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</si>
  <si>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</si>
  <si>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</si>
  <si>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</si>
  <si>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</si>
  <si>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</si>
  <si>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</si>
  <si>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</si>
  <si>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</si>
  <si>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</si>
  <si>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</si>
  <si>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</si>
  <si>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</si>
  <si>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</si>
  <si>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</si>
  <si>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</si>
  <si>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</si>
  <si>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</si>
  <si>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</si>
  <si>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</si>
  <si>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</si>
  <si>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</si>
  <si>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</si>
  <si>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</si>
  <si>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</si>
  <si>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</si>
  <si>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</si>
  <si>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</si>
  <si>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</si>
  <si>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</si>
  <si>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</si>
  <si>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</si>
  <si>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</si>
  <si>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</si>
  <si>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</si>
  <si>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</si>
  <si>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</si>
  <si>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</si>
  <si>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</si>
  <si>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</si>
  <si>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</si>
  <si>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</si>
  <si>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</si>
  <si>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</si>
  <si>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</si>
  <si>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</si>
  <si>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</si>
  <si>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</si>
  <si>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</si>
  <si>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</si>
  <si>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</si>
  <si>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</si>
  <si>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</si>
  <si>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</si>
  <si>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</si>
  <si>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</si>
  <si>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</si>
  <si>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</si>
  <si>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</si>
  <si>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</si>
  <si>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</si>
  <si>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</si>
  <si>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</si>
  <si>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</si>
  <si>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</si>
  <si>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</si>
  <si>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</si>
  <si>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</si>
  <si>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</si>
  <si>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</si>
  <si>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</si>
  <si>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</si>
  <si>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</si>
  <si>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</si>
  <si>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</si>
  <si>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</si>
  <si>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</si>
  <si>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</si>
  <si>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</si>
  <si>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</si>
  <si>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</si>
  <si>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</si>
  <si>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</si>
  <si>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</si>
  <si>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</si>
  <si>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</si>
  <si>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</si>
  <si>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</si>
  <si>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</si>
  <si>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</si>
  <si>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</si>
  <si>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</si>
  <si>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</si>
  <si>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</si>
  <si>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</si>
  <si>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</si>
  <si>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</si>
  <si>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</si>
  <si>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</si>
  <si>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</si>
  <si>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</si>
  <si>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</si>
  <si>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</si>
  <si>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</si>
  <si>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</si>
  <si>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</si>
  <si>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</si>
  <si>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</si>
  <si>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</si>
  <si>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</si>
  <si>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</si>
  <si>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</si>
  <si>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</si>
  <si>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</si>
  <si>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</si>
  <si>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</si>
  <si>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</si>
  <si>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</si>
  <si>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</si>
  <si>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</si>
  <si>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</si>
  <si>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</si>
  <si>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</si>
  <si>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</si>
  <si>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</si>
  <si>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</si>
  <si>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</si>
  <si>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</si>
  <si>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</si>
  <si>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</si>
  <si>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</si>
  <si>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</si>
  <si>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</si>
  <si>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</si>
  <si>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</si>
  <si>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</si>
  <si>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</si>
  <si>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</si>
  <si>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</si>
  <si>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</si>
  <si>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</si>
  <si>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</si>
  <si>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</si>
  <si>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</si>
  <si>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</si>
  <si>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</si>
  <si>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</si>
  <si>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</si>
  <si>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</si>
  <si>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</si>
  <si>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</si>
  <si>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</si>
  <si>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</si>
  <si>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</si>
  <si>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</si>
  <si>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</si>
  <si>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</si>
  <si>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</si>
  <si>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</si>
  <si>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</si>
  <si>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</si>
  <si>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</si>
  <si>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</si>
  <si>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</si>
  <si>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</si>
  <si>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</si>
  <si>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</si>
  <si>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</si>
  <si>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</si>
  <si>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</si>
  <si>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</si>
  <si>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</si>
  <si>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</si>
  <si>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</si>
  <si>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</si>
  <si>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</si>
  <si>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</si>
  <si>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</si>
  <si>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</si>
  <si>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</si>
  <si>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</si>
  <si>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</si>
  <si>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</si>
  <si>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</si>
  <si>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</si>
  <si>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</si>
  <si>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</si>
  <si>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</si>
  <si>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</si>
  <si>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</si>
  <si>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</si>
  <si>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</si>
  <si>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</si>
  <si>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</si>
  <si>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</si>
  <si>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</si>
  <si>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</si>
  <si>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</si>
  <si>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</si>
  <si>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</si>
  <si>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</si>
  <si>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</si>
  <si>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</si>
  <si>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</si>
  <si>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</si>
  <si>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</si>
  <si>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</si>
  <si>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</si>
  <si>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</si>
  <si>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</si>
  <si>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</si>
  <si>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</si>
  <si>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</si>
  <si>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</si>
  <si>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</si>
  <si>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</si>
  <si>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</si>
  <si>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</si>
  <si>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</si>
  <si>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</si>
  <si>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</si>
  <si>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</si>
  <si>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</si>
  <si>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</si>
  <si>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</si>
  <si>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</si>
  <si>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</si>
  <si>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</si>
  <si>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</si>
  <si>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</si>
  <si>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</si>
  <si>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</si>
  <si>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</si>
  <si>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</si>
  <si>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</si>
  <si>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</si>
  <si>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</si>
  <si>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</si>
  <si>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</si>
  <si>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</si>
  <si>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</si>
  <si>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</si>
  <si>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</si>
  <si>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</si>
  <si>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</si>
  <si>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</si>
  <si>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</si>
  <si>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</si>
  <si>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</si>
  <si>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</si>
  <si>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</si>
  <si>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</si>
  <si>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</si>
  <si>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</si>
  <si>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</si>
  <si>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</si>
  <si>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</si>
  <si>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</si>
  <si>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</si>
  <si>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</si>
  <si>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</si>
  <si>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</si>
  <si>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</si>
  <si>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</si>
  <si>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</si>
  <si>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</si>
  <si>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</si>
  <si>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</si>
  <si>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</si>
  <si>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</si>
  <si>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</si>
  <si>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</si>
  <si>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</si>
  <si>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</si>
  <si>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</si>
  <si>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</si>
  <si>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</si>
  <si>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</si>
  <si>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</si>
  <si>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</si>
  <si>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</si>
  <si>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</si>
  <si>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</si>
  <si>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</si>
  <si>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</si>
  <si>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</si>
  <si>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</si>
  <si>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</si>
  <si>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</si>
  <si>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</si>
  <si>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</si>
  <si>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</si>
  <si>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</si>
  <si>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</si>
  <si>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</si>
  <si>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</si>
  <si>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</si>
  <si>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</si>
  <si>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</si>
  <si>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</si>
  <si>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</si>
  <si>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</si>
  <si>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</si>
  <si>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</si>
  <si>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</si>
  <si>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</si>
  <si>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</si>
  <si>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</si>
  <si>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</si>
  <si>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</si>
  <si>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</si>
  <si>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</si>
  <si>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</si>
  <si>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</si>
  <si>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</si>
  <si>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</si>
  <si>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</si>
  <si>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</si>
  <si>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</si>
  <si>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</si>
  <si>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</si>
  <si>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</si>
  <si>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</si>
  <si>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</si>
  <si>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</si>
  <si>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</si>
  <si>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</si>
  <si>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</si>
  <si>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</si>
  <si>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</si>
  <si>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</si>
  <si>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</si>
  <si>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</si>
  <si>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</si>
  <si>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</si>
  <si>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</si>
  <si>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</si>
  <si>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</si>
  <si>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</si>
  <si>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</si>
  <si>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</si>
  <si>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</si>
  <si>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</si>
  <si>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</si>
  <si>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</si>
  <si>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</si>
  <si>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</si>
  <si>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</si>
  <si>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</si>
  <si>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</si>
  <si>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</si>
  <si>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</si>
  <si>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</si>
  <si>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</si>
  <si>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</si>
  <si>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</si>
  <si>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</si>
  <si>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</si>
  <si>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</si>
  <si>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</si>
  <si>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</si>
  <si>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</si>
  <si>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</si>
  <si>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</si>
  <si>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</si>
  <si>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</si>
  <si>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</si>
  <si>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</si>
  <si>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</si>
  <si>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</si>
  <si>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</si>
  <si>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</si>
  <si>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</si>
  <si>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</si>
  <si>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</si>
  <si>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</si>
  <si>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</si>
  <si>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</si>
  <si>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</si>
  <si>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</si>
  <si>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</si>
  <si>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</si>
  <si>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</si>
  <si>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</si>
  <si>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</si>
  <si>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</si>
  <si>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</si>
  <si>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</si>
  <si>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</si>
  <si>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</si>
  <si>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</si>
  <si>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</si>
  <si>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</si>
  <si>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</si>
  <si>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</si>
  <si>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</si>
  <si>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</si>
  <si>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</si>
  <si>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</si>
  <si>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</si>
  <si>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</si>
  <si>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</si>
  <si>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</si>
  <si>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</si>
  <si>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</si>
  <si>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</si>
  <si>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</si>
  <si>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</si>
  <si>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</si>
  <si>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</si>
  <si>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</si>
  <si>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</si>
  <si>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</si>
  <si>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</si>
  <si>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</si>
  <si>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</si>
  <si>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</si>
  <si>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</si>
  <si>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</si>
  <si>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</si>
  <si>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</si>
  <si>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</si>
  <si>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</si>
  <si>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</si>
  <si>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</si>
  <si>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</si>
  <si>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</si>
  <si>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</si>
  <si>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</si>
  <si>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</si>
  <si>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</si>
  <si>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</si>
  <si>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</si>
  <si>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</si>
  <si>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</si>
  <si>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</si>
  <si>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</si>
  <si>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</si>
  <si>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</si>
  <si>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</si>
  <si>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</si>
  <si>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</si>
  <si>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</si>
  <si>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</si>
  <si>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</si>
  <si>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</si>
  <si>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</si>
  <si>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</si>
  <si>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</si>
  <si>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</si>
  <si>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</si>
  <si>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</si>
  <si>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</si>
  <si>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</si>
  <si>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</si>
  <si>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</si>
  <si>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</si>
  <si>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</si>
  <si>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</si>
  <si>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</si>
  <si>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</si>
  <si>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</si>
  <si>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</si>
  <si>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</si>
  <si>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</si>
  <si>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</si>
  <si>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</si>
  <si>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</si>
  <si>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</si>
  <si>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</si>
  <si>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</si>
  <si>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</si>
  <si>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</si>
  <si>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</si>
  <si>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</si>
  <si>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</si>
  <si>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</si>
  <si>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</si>
  <si>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</si>
  <si>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</si>
  <si>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</si>
  <si>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</si>
  <si>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</si>
  <si>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</si>
  <si>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</si>
  <si>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</si>
  <si>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</si>
  <si>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</si>
  <si>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</si>
  <si>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</si>
  <si>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</si>
  <si>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</si>
  <si>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</si>
  <si>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</si>
  <si>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</si>
  <si>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</si>
  <si>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</si>
  <si>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</si>
  <si>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</si>
  <si>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</si>
  <si>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</si>
  <si>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</si>
  <si>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</si>
  <si>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</si>
  <si>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</si>
  <si>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</si>
  <si>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</si>
  <si>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</si>
  <si>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</si>
  <si>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</si>
  <si>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</si>
  <si>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</si>
  <si>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</si>
  <si>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</si>
  <si>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</si>
  <si>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</si>
  <si>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</si>
  <si>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</si>
  <si>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</si>
  <si>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</si>
  <si>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</si>
  <si>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</si>
  <si>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</si>
  <si>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</si>
  <si>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</si>
  <si>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</si>
  <si>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</si>
  <si>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</si>
  <si>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</si>
  <si>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</si>
  <si>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</si>
  <si>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</si>
  <si>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</si>
  <si>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</si>
  <si>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</si>
  <si>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</si>
  <si>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</si>
  <si>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</si>
  <si>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</si>
  <si>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</si>
  <si>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</si>
  <si>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</si>
  <si>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</si>
  <si>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</si>
  <si>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</si>
  <si>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</si>
  <si>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</si>
  <si>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</si>
  <si>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</si>
  <si>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</si>
  <si>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</si>
  <si>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</si>
  <si>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</si>
  <si>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</si>
  <si>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</si>
  <si>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</si>
  <si>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</si>
  <si>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</si>
  <si>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</si>
  <si>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</si>
  <si>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</si>
  <si>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</si>
  <si>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</si>
  <si>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</si>
  <si>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</si>
  <si>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</si>
  <si>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</si>
  <si>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</si>
  <si>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</si>
  <si>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</si>
  <si>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</si>
  <si>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</si>
  <si>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</si>
  <si>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</si>
  <si>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</si>
  <si>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</si>
  <si>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</si>
  <si>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</si>
  <si>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</si>
  <si>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</si>
  <si>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</si>
  <si>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</si>
  <si>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</si>
  <si>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</si>
  <si>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</si>
  <si>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</si>
  <si>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</si>
  <si>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</si>
  <si>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</si>
  <si>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</si>
  <si>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</si>
  <si>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</si>
  <si>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</si>
  <si>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</si>
  <si>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</si>
  <si>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</si>
  <si>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</si>
  <si>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</si>
  <si>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</si>
  <si>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</si>
  <si>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</si>
  <si>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</si>
  <si>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</si>
  <si>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</si>
  <si>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</si>
  <si>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</si>
  <si>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</si>
  <si>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</si>
  <si>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</si>
  <si>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</si>
  <si>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</si>
  <si>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</si>
  <si>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</si>
  <si>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</si>
  <si>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</si>
  <si>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</si>
  <si>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</si>
  <si>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</si>
  <si>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</si>
  <si>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</si>
  <si>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</si>
  <si>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</si>
  <si>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</si>
  <si>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</si>
  <si>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</si>
  <si>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</si>
  <si>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</si>
  <si>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</si>
  <si>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</si>
  <si>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</si>
  <si>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</si>
  <si>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</si>
  <si>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</si>
  <si>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</si>
  <si>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</si>
  <si>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</si>
  <si>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</si>
  <si>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</si>
  <si>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</si>
  <si>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</si>
  <si>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</si>
  <si>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</si>
  <si>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</si>
  <si>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</si>
  <si>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</si>
  <si>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</si>
  <si>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</si>
  <si>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</si>
  <si>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</si>
  <si>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</si>
  <si>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</si>
  <si>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</si>
  <si>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</si>
  <si>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</si>
  <si>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</si>
  <si>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</si>
  <si>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</si>
  <si>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</si>
  <si>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</si>
  <si>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</si>
  <si>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</si>
  <si>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</si>
  <si>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</si>
  <si>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</si>
  <si>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</si>
  <si>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</si>
  <si>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</si>
  <si>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</si>
  <si>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</si>
  <si>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</si>
  <si>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</si>
  <si>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</si>
  <si>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</si>
  <si>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</si>
  <si>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</si>
  <si>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</si>
  <si>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</si>
  <si>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</si>
  <si>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</si>
  <si>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</si>
  <si>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</si>
  <si>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</si>
  <si>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</si>
  <si>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</si>
  <si>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</si>
  <si>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</si>
  <si>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</si>
  <si>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</si>
  <si>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</si>
  <si>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</si>
  <si>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</si>
  <si>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</si>
  <si>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</si>
  <si>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</si>
  <si>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</si>
  <si>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</si>
  <si>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</si>
  <si>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</si>
  <si>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</si>
  <si>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</si>
  <si>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</si>
  <si>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</si>
  <si>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</si>
  <si>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</si>
  <si>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</si>
  <si>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</si>
  <si>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</si>
  <si>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</si>
  <si>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</si>
  <si>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</si>
  <si>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</si>
  <si>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</si>
  <si>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</si>
  <si>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</si>
  <si>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</si>
  <si>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</si>
  <si>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</si>
  <si>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</si>
  <si>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</si>
  <si>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</si>
  <si>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</si>
  <si>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</si>
  <si>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</si>
  <si>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</si>
  <si>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</si>
  <si>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</si>
  <si>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</si>
  <si>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</si>
  <si>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</si>
  <si>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</si>
  <si>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</si>
  <si>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</si>
  <si>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</si>
  <si>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</si>
  <si>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</si>
  <si>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</si>
  <si>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</si>
  <si>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</si>
  <si>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</si>
  <si>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</si>
  <si>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</si>
  <si>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</si>
  <si>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</si>
  <si>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</si>
  <si>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</si>
  <si>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</si>
  <si>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</si>
  <si>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</si>
  <si>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</si>
  <si>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</si>
  <si>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</si>
  <si>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</si>
  <si>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</si>
  <si>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</si>
  <si>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</si>
  <si>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</si>
  <si>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</si>
  <si>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</si>
  <si>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</si>
  <si>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</si>
  <si>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</si>
  <si>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</si>
  <si>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</si>
  <si>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</si>
  <si>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</si>
  <si>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</si>
  <si>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</si>
  <si>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</si>
  <si>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</si>
  <si>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</si>
  <si>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</si>
  <si>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</si>
  <si>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</si>
  <si>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</si>
  <si>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</si>
  <si>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</si>
  <si>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</si>
  <si>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</si>
  <si>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</si>
  <si>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</si>
  <si>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</si>
  <si>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</si>
  <si>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</si>
  <si>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</si>
  <si>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</si>
  <si>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</si>
  <si>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</si>
  <si>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</si>
  <si>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</si>
  <si>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</si>
  <si>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</si>
  <si>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</si>
  <si>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</si>
  <si>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</si>
  <si>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</si>
  <si>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</si>
  <si>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</si>
  <si>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</si>
  <si>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</si>
  <si>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</si>
  <si>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</si>
  <si>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</si>
  <si>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</si>
  <si>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</si>
  <si>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</si>
  <si>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</si>
  <si>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</si>
  <si>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</si>
  <si>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</si>
  <si>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</si>
  <si>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</si>
  <si>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</si>
  <si>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</si>
  <si>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</si>
  <si>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</si>
  <si>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</si>
  <si>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</si>
  <si>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</si>
  <si>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</si>
  <si>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</si>
  <si>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</si>
  <si>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</si>
  <si>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</si>
  <si>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</si>
  <si>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</si>
  <si>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</si>
  <si>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</si>
  <si>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</si>
  <si>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</si>
  <si>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</si>
  <si>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</si>
  <si>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</si>
  <si>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</si>
  <si>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</si>
  <si>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</si>
  <si>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</si>
  <si>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</si>
  <si>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</si>
  <si>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</si>
  <si>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</si>
  <si>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</si>
  <si>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</si>
  <si>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</si>
  <si>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</si>
  <si>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</si>
  <si>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</si>
  <si>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</si>
  <si>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</si>
  <si>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</si>
  <si>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</si>
  <si>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</si>
  <si>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</si>
  <si>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</si>
  <si>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</si>
  <si>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</si>
  <si>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</si>
  <si>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</si>
  <si>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</si>
  <si>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</si>
  <si>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</si>
  <si>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</si>
  <si>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</si>
  <si>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</si>
  <si>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</si>
  <si>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</si>
  <si>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</si>
  <si>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</si>
  <si>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</si>
  <si>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</si>
  <si>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</si>
  <si>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</si>
  <si>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</si>
  <si>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</si>
  <si>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</si>
  <si>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</si>
  <si>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</si>
  <si>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</si>
  <si>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</si>
  <si>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</si>
  <si>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</si>
  <si>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</si>
  <si>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</si>
  <si>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</si>
  <si>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</si>
  <si>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</si>
  <si>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</si>
  <si>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</si>
  <si>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</si>
  <si>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</si>
  <si>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</si>
  <si>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</si>
  <si>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</si>
  <si>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</si>
  <si>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</si>
  <si>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</si>
  <si>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</si>
  <si>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</si>
  <si>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</si>
  <si>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</si>
  <si>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</si>
  <si>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</si>
  <si>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</si>
  <si>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</si>
  <si>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</si>
  <si>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</si>
  <si>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</si>
  <si>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</si>
  <si>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</si>
  <si>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</si>
  <si>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</si>
  <si>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</si>
  <si>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</si>
  <si>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</si>
  <si>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</si>
  <si>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</si>
  <si>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</si>
  <si>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</si>
  <si>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</si>
  <si>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</si>
  <si>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</si>
  <si>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</si>
  <si>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</si>
  <si>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</si>
  <si>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</si>
  <si>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</si>
  <si>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</si>
  <si>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</si>
  <si>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</si>
  <si>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</si>
  <si>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</si>
  <si>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</si>
  <si>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</si>
  <si>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</si>
  <si>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</si>
  <si>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</si>
  <si>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</si>
  <si>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</si>
  <si>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</si>
  <si>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</si>
  <si>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</si>
  <si>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</si>
  <si>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</si>
  <si>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</si>
  <si>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</si>
  <si>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</si>
  <si>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</si>
  <si>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</si>
  <si>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</si>
  <si>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</si>
  <si>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</si>
  <si>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</si>
  <si>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</si>
  <si>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</si>
  <si>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</si>
  <si>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</si>
  <si>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</si>
  <si>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</si>
  <si>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</si>
  <si>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</si>
  <si>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</si>
  <si>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</si>
  <si>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</si>
  <si>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</si>
  <si>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</si>
  <si>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</si>
  <si>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</si>
  <si>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</si>
  <si>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</si>
  <si>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</si>
  <si>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</si>
  <si>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</si>
  <si>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</si>
  <si>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</si>
  <si>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</si>
  <si>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</si>
  <si>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</si>
  <si>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</si>
  <si>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</si>
  <si>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</si>
  <si>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</si>
  <si>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</si>
  <si>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</si>
  <si>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</si>
  <si>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</si>
  <si>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</si>
  <si>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</si>
  <si>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</si>
  <si>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</si>
  <si>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</si>
  <si>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</si>
  <si>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</si>
  <si>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</si>
  <si>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</si>
  <si>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</si>
  <si>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</si>
  <si>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</si>
  <si>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</si>
  <si>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</si>
  <si>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</si>
  <si>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</si>
  <si>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</si>
  <si>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</si>
  <si>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</si>
  <si>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</si>
  <si>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</si>
  <si>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</si>
  <si>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</si>
  <si>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</si>
  <si>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</si>
  <si>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</si>
  <si>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</si>
  <si>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</si>
  <si>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</si>
  <si>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</si>
  <si>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</si>
  <si>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</si>
  <si>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</si>
  <si>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</si>
  <si>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</si>
  <si>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</si>
  <si>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</si>
  <si>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</si>
  <si>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</si>
  <si>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</si>
  <si>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</si>
  <si>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</si>
  <si>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</si>
  <si>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</si>
  <si>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</si>
  <si>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</si>
  <si>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</si>
  <si>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</si>
  <si>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</si>
  <si>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</si>
  <si>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</si>
  <si>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</si>
  <si>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</si>
  <si>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</si>
  <si>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</si>
  <si>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</si>
  <si>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</si>
  <si>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</si>
  <si>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</si>
  <si>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</si>
  <si>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</si>
  <si>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</si>
  <si>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</si>
  <si>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</si>
  <si>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</si>
  <si>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</si>
  <si>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</si>
  <si>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</si>
  <si>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</si>
  <si>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</si>
  <si>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</si>
  <si>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</si>
  <si>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</si>
  <si>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</si>
  <si>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</si>
  <si>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</si>
  <si>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</si>
  <si>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</si>
  <si>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</si>
  <si>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</si>
  <si>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</si>
  <si>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</si>
  <si>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</si>
  <si>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</si>
  <si>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</si>
  <si>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</si>
  <si>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</si>
  <si>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</si>
  <si>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</si>
  <si>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</si>
  <si>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</si>
  <si>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</si>
  <si>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</si>
  <si>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</si>
  <si>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</si>
  <si>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</si>
  <si>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</si>
  <si>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</si>
  <si>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</si>
  <si>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</si>
  <si>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</si>
  <si>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</si>
  <si>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</si>
  <si>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</si>
  <si>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</si>
  <si>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</si>
  <si>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</si>
  <si>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</si>
  <si>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</si>
  <si>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</si>
  <si>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</si>
  <si>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</si>
  <si>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</si>
  <si>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</si>
  <si>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</si>
  <si>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</si>
  <si>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</si>
  <si>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</si>
  <si>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</si>
  <si>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</si>
  <si>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</si>
  <si>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</si>
  <si>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</si>
  <si>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</si>
  <si>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</si>
  <si>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</si>
  <si>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</si>
  <si>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</si>
  <si>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</si>
  <si>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</si>
  <si>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</si>
  <si>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</si>
  <si>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</si>
  <si>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</si>
  <si>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</si>
  <si>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</si>
  <si>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</si>
  <si>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</si>
  <si>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</si>
  <si>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</si>
  <si>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</si>
  <si>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</si>
  <si>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</si>
  <si>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</si>
  <si>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</si>
  <si>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</si>
  <si>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</si>
  <si>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</si>
  <si>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</si>
  <si>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</si>
  <si>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</si>
  <si>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</si>
  <si>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</si>
  <si>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</si>
  <si>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</si>
  <si>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</si>
  <si>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</si>
  <si>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</si>
  <si>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</si>
  <si>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</si>
  <si>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</si>
  <si>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</si>
  <si>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</si>
  <si>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</si>
  <si>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</si>
  <si>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</si>
  <si>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</si>
  <si>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</si>
  <si>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</si>
  <si>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</si>
  <si>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</si>
  <si>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</si>
  <si>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</si>
  <si>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</si>
  <si>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</si>
  <si>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</si>
  <si>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</si>
  <si>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</si>
  <si>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</si>
  <si>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</si>
  <si>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</si>
  <si>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</si>
  <si>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</si>
  <si>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</si>
  <si>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</si>
  <si>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</si>
  <si>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</si>
  <si>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</si>
  <si>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</si>
  <si>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</si>
  <si>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</si>
  <si>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</si>
  <si>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</si>
  <si>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</si>
  <si>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</si>
  <si>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</si>
  <si>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</si>
  <si>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</si>
  <si>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</si>
  <si>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</si>
  <si>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</si>
  <si>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</si>
  <si>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</si>
  <si>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</si>
  <si>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</si>
  <si>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</si>
  <si>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</si>
  <si>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</si>
  <si>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</si>
  <si>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</si>
  <si>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</si>
  <si>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</si>
  <si>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</si>
  <si>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</si>
  <si>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</si>
  <si>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</si>
  <si>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</si>
  <si>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</si>
  <si>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</si>
  <si>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</si>
  <si>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</si>
  <si>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</si>
  <si>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</si>
  <si>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</si>
  <si>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</si>
  <si>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</si>
  <si>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</si>
  <si>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</si>
  <si>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</si>
  <si>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</si>
  <si>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</si>
  <si>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</si>
  <si>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</si>
  <si>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</si>
  <si>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</si>
  <si>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</si>
  <si>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</si>
  <si>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</si>
  <si>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</si>
  <si>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</si>
  <si>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</si>
  <si>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</si>
  <si>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</si>
  <si>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</si>
  <si>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</si>
  <si>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</si>
  <si>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</si>
  <si>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</si>
  <si>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</si>
  <si>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</si>
  <si>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</si>
  <si>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</si>
  <si>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</si>
  <si>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</si>
  <si>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</si>
  <si>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</si>
  <si>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</si>
  <si>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</si>
  <si>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</si>
  <si>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</si>
  <si>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</si>
  <si>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</si>
  <si>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</si>
  <si>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</si>
  <si>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</si>
  <si>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</si>
  <si>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</si>
  <si>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</si>
  <si>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</si>
  <si>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</si>
  <si>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</si>
  <si>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</si>
  <si>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</si>
  <si>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</si>
  <si>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</si>
  <si>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</si>
  <si>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</si>
  <si>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</si>
  <si>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</si>
  <si>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</si>
  <si>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</si>
  <si>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</si>
  <si>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</si>
  <si>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</si>
  <si>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</si>
  <si>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</si>
  <si>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</si>
  <si>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</si>
  <si>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</si>
  <si>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</si>
  <si>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</si>
  <si>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</si>
  <si>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</si>
  <si>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</si>
  <si>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</si>
  <si>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</si>
  <si>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</si>
  <si>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</si>
  <si>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</si>
  <si>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</si>
  <si>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</si>
  <si>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</si>
  <si>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</si>
  <si>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</si>
  <si>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</si>
  <si>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</si>
  <si>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</si>
  <si>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</si>
  <si>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</si>
  <si>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</si>
  <si>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</si>
  <si>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</si>
  <si>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</si>
  <si>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</si>
  <si>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</si>
  <si>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</si>
  <si>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</si>
  <si>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</si>
  <si>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</si>
  <si>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</si>
  <si>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</si>
  <si>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</si>
  <si>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</si>
  <si>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</si>
  <si>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</si>
  <si>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</si>
  <si>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</si>
  <si>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</si>
  <si>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</si>
  <si>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</si>
  <si>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</si>
  <si>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</si>
  <si>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</si>
  <si>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</si>
  <si>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</si>
  <si>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</si>
  <si>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</si>
  <si>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</si>
  <si>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</si>
  <si>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</si>
  <si>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</si>
  <si>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</si>
  <si>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</si>
  <si>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</si>
  <si>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</si>
  <si>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</si>
  <si>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</si>
  <si>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</si>
  <si>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</si>
  <si>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</si>
  <si>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</si>
  <si>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</si>
  <si>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</si>
  <si>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</si>
  <si>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</si>
  <si>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</si>
  <si>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</si>
  <si>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</si>
  <si>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</si>
  <si>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</si>
  <si>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</si>
  <si>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</si>
  <si>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</si>
  <si>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</si>
  <si>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</si>
  <si>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</si>
  <si>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</si>
  <si>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</si>
  <si>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</si>
  <si>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</si>
  <si>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</si>
  <si>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</si>
  <si>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</si>
  <si>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</si>
  <si>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</si>
  <si>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</si>
  <si>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</si>
  <si>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</si>
  <si>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</si>
  <si>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</si>
  <si>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</si>
  <si>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</si>
  <si>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</si>
  <si>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</si>
  <si>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</si>
  <si>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</si>
  <si>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</si>
  <si>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</si>
  <si>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</si>
  <si>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</si>
  <si>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</si>
  <si>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</si>
  <si>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</si>
  <si>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</si>
  <si>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</si>
  <si>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</si>
  <si>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</si>
  <si>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</si>
  <si>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</si>
  <si>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</si>
  <si>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</si>
  <si>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</si>
  <si>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</si>
  <si>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</si>
  <si>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</si>
  <si>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</si>
  <si>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</si>
  <si>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</si>
  <si>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</si>
  <si>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</si>
  <si>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</si>
  <si>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</si>
  <si>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</si>
  <si>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</si>
  <si>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</si>
  <si>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</si>
  <si>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</si>
  <si>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</si>
  <si>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</si>
  <si>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</si>
  <si>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</si>
  <si>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</si>
  <si>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</si>
  <si>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</si>
  <si>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</si>
  <si>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</si>
  <si>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</si>
  <si>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</si>
  <si>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</si>
  <si>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</si>
  <si>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</si>
  <si>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</si>
  <si>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</si>
  <si>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</si>
  <si>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</si>
  <si>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</si>
  <si>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</si>
  <si>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</si>
  <si>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</si>
  <si>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</si>
  <si>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</si>
  <si>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</si>
  <si>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</si>
  <si>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</si>
  <si>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</si>
  <si>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</si>
  <si>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</si>
  <si>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</si>
  <si>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</si>
  <si>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</si>
  <si>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</si>
  <si>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</si>
  <si>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</si>
  <si>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</si>
  <si>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</si>
  <si>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</si>
  <si>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</si>
  <si>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</si>
  <si>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</si>
  <si>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</si>
  <si>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</si>
  <si>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</si>
  <si>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</si>
  <si>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</si>
  <si>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</si>
  <si>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</si>
  <si>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</si>
  <si>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</si>
  <si>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</si>
  <si>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</si>
  <si>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</si>
  <si>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</si>
  <si>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</si>
  <si>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</si>
  <si>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</si>
  <si>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</si>
  <si>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</si>
  <si>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</si>
  <si>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</si>
  <si>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</si>
  <si>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</si>
  <si>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</si>
  <si>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</si>
  <si>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</si>
  <si>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</si>
  <si>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</si>
  <si>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</si>
  <si>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</si>
  <si>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</si>
  <si>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</si>
  <si>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</si>
  <si>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</si>
  <si>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</si>
  <si>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</si>
  <si>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</si>
  <si>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</si>
  <si>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</si>
  <si>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</si>
  <si>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</si>
  <si>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</si>
  <si>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</si>
  <si>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</si>
  <si>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</si>
  <si>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</si>
  <si>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</si>
  <si>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</si>
  <si>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</si>
  <si>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</si>
  <si>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</si>
  <si>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</si>
  <si>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</si>
  <si>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</si>
  <si>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</si>
  <si>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</si>
  <si>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</si>
  <si>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</si>
  <si>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</si>
  <si>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</si>
  <si>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</si>
  <si>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</si>
  <si>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</si>
  <si>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</si>
  <si>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</si>
  <si>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</si>
  <si>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</si>
  <si>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</si>
  <si>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</si>
  <si>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</si>
  <si>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</si>
  <si>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</si>
  <si>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</si>
  <si>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</si>
  <si>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</si>
  <si>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</si>
  <si>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</si>
  <si>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</si>
  <si>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</si>
  <si>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</si>
  <si>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</si>
  <si>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</si>
  <si>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</si>
  <si>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</si>
  <si>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</si>
  <si>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</si>
  <si>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</si>
  <si>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</si>
  <si>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</si>
  <si>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</si>
  <si>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</si>
  <si>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</si>
  <si>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</si>
  <si>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</si>
  <si>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</si>
  <si>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</si>
  <si>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</si>
  <si>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</si>
  <si>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</si>
  <si>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</si>
  <si>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</si>
  <si>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</si>
  <si>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</si>
  <si>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</si>
  <si>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</si>
  <si>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</si>
  <si>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</si>
  <si>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</si>
  <si>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</si>
  <si>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</si>
  <si>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</si>
  <si>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</si>
  <si>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</si>
  <si>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</si>
  <si>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</si>
  <si>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</si>
  <si>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</si>
  <si>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</si>
  <si>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</si>
  <si>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</si>
  <si>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</si>
  <si>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</si>
  <si>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</si>
  <si>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</si>
  <si>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</si>
  <si>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</si>
  <si>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</si>
  <si>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</si>
  <si>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</si>
  <si>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</si>
  <si>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</si>
  <si>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</si>
  <si>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</si>
  <si>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</si>
  <si>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</si>
  <si>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</si>
  <si>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</si>
  <si>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</si>
  <si>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</si>
  <si>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</si>
  <si>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</si>
  <si>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</si>
  <si>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</si>
  <si>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</si>
  <si>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</si>
  <si>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</si>
  <si>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</si>
  <si>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</si>
  <si>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</si>
  <si>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</si>
  <si>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</si>
  <si>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</si>
  <si>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</si>
  <si>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</si>
  <si>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</si>
  <si>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</si>
  <si>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</si>
  <si>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</si>
  <si>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</si>
  <si>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</si>
  <si>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</si>
  <si>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</si>
  <si>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</si>
  <si>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</si>
  <si>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</si>
  <si>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</si>
  <si>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</si>
  <si>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</si>
  <si>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</si>
  <si>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</si>
  <si>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</si>
  <si>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</si>
  <si>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</si>
  <si>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</si>
  <si>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</si>
  <si>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</si>
  <si>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</si>
  <si>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</si>
  <si>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</si>
  <si>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</si>
  <si>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</si>
  <si>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</si>
  <si>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</si>
  <si>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</si>
  <si>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</si>
  <si>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</si>
  <si>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</si>
  <si>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</si>
  <si>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</si>
  <si>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</si>
  <si>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</si>
  <si>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</si>
  <si>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</si>
  <si>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</si>
  <si>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</si>
  <si>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</si>
  <si>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</si>
  <si>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</si>
  <si>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</si>
  <si>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</si>
  <si>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</si>
  <si>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</si>
  <si>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</si>
  <si>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</si>
  <si>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</si>
  <si>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</si>
  <si>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</si>
  <si>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</si>
  <si>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</si>
  <si>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</si>
  <si>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</si>
  <si>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</si>
  <si>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</si>
  <si>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</si>
  <si>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</si>
  <si>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</si>
  <si>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</si>
  <si>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</si>
  <si>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</si>
  <si>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</si>
  <si>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</si>
  <si>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</si>
  <si>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</si>
  <si>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</si>
  <si>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</si>
  <si>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</si>
  <si>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</si>
  <si>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</si>
  <si>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</si>
  <si>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</si>
  <si>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</si>
  <si>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</si>
  <si>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</si>
  <si>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</si>
  <si>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</si>
  <si>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</si>
  <si>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</si>
  <si>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</si>
  <si>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</si>
  <si>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</si>
  <si>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</si>
  <si>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</si>
  <si>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</si>
  <si>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</si>
  <si>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</si>
  <si>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</si>
  <si>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</si>
  <si>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</si>
  <si>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</si>
  <si>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</si>
  <si>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</si>
  <si>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</si>
  <si>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</si>
  <si>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</si>
  <si>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</si>
  <si>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</si>
  <si>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</si>
  <si>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</si>
  <si>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</si>
  <si>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</si>
  <si>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</si>
  <si>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</si>
  <si>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</si>
  <si>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</si>
  <si>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</si>
  <si>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</si>
  <si>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</si>
  <si>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</si>
  <si>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</si>
  <si>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</si>
  <si>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</si>
  <si>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</si>
  <si>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</si>
  <si>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</si>
  <si>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</si>
  <si>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</si>
  <si>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</si>
  <si>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</si>
  <si>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</si>
  <si>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</si>
  <si>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</si>
  <si>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</si>
  <si>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</si>
  <si>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</si>
  <si>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</si>
  <si>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</si>
  <si>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</si>
  <si>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</si>
  <si>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</si>
  <si>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</si>
  <si>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</si>
  <si>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</si>
  <si>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</si>
  <si>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</si>
  <si>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</si>
  <si>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</si>
  <si>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</si>
  <si>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</si>
  <si>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</si>
  <si>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</si>
  <si>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</si>
  <si>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</si>
  <si>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</si>
  <si>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</si>
  <si>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</si>
  <si>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</si>
  <si>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</si>
  <si>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</si>
  <si>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</si>
  <si>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</si>
  <si>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</si>
  <si>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</si>
  <si>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</si>
  <si>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</si>
  <si>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</si>
  <si>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</si>
  <si>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</si>
  <si>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</si>
  <si>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</si>
  <si>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</si>
  <si>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</si>
  <si>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</si>
  <si>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</si>
  <si>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</si>
  <si>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</si>
  <si>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</si>
  <si>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</si>
  <si>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</si>
  <si>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</si>
  <si>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</si>
  <si>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</si>
  <si>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</si>
  <si>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</si>
  <si>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</si>
  <si>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</si>
  <si>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</si>
  <si>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</si>
  <si>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</si>
  <si>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</si>
  <si>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</si>
  <si>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</si>
  <si>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</si>
  <si>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</si>
  <si>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</si>
  <si>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</si>
  <si>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</si>
  <si>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</si>
  <si>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</si>
  <si>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</si>
  <si>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</si>
  <si>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</si>
  <si>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</si>
  <si>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</si>
  <si>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</si>
  <si>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</si>
  <si>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</si>
  <si>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</si>
  <si>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</si>
  <si>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</si>
  <si>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</si>
  <si>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</si>
  <si>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</si>
  <si>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</si>
  <si>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</si>
  <si>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</si>
  <si>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</si>
  <si>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</si>
  <si>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</si>
  <si>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</si>
  <si>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</si>
  <si>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</si>
  <si>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</si>
  <si>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</si>
  <si>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</si>
  <si>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</si>
  <si>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</si>
  <si>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</si>
  <si>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</si>
  <si>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</si>
  <si>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</si>
  <si>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</si>
  <si>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</si>
  <si>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</si>
  <si>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</si>
  <si>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</si>
  <si>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</si>
  <si>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</si>
  <si>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</si>
  <si>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</si>
  <si>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</si>
  <si>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</si>
  <si>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</si>
  <si>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</si>
  <si>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</si>
  <si>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</si>
  <si>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</si>
  <si>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</si>
  <si>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</si>
  <si>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</si>
  <si>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</si>
  <si>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</si>
  <si>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</si>
  <si>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</si>
  <si>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</si>
  <si>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</si>
  <si>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</si>
  <si>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</si>
  <si>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</si>
  <si>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</si>
  <si>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</si>
  <si>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</si>
  <si>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</si>
  <si>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</si>
  <si>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</si>
  <si>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</si>
  <si>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</si>
  <si>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</si>
  <si>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</si>
  <si>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</si>
  <si>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</si>
  <si>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</si>
  <si>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</si>
  <si>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</si>
  <si>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</si>
  <si>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</si>
  <si>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</si>
  <si>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</si>
  <si>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</si>
  <si>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</si>
  <si>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</si>
  <si>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</si>
  <si>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</si>
  <si>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</si>
  <si>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</si>
  <si>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</si>
  <si>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</si>
  <si>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</si>
  <si>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</si>
  <si>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</si>
  <si>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</si>
  <si>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</si>
  <si>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</si>
  <si>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</si>
  <si>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</si>
  <si>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</si>
  <si>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</si>
  <si>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</si>
  <si>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</si>
  <si>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</si>
  <si>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</si>
  <si>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</si>
  <si>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</si>
  <si>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</si>
  <si>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</si>
  <si>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</si>
  <si>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</si>
  <si>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</si>
  <si>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</si>
  <si>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</si>
  <si>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</si>
  <si>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</si>
  <si>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</si>
  <si>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</si>
  <si>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</si>
  <si>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</si>
  <si>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</si>
  <si>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</si>
  <si>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</si>
  <si>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</si>
  <si>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</si>
  <si>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</si>
  <si>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</si>
  <si>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</si>
  <si>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</si>
  <si>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</si>
  <si>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</si>
  <si>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</si>
  <si>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</si>
  <si>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</si>
  <si>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</si>
  <si>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</si>
  <si>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</si>
  <si>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</si>
  <si>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</si>
  <si>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</si>
  <si>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</si>
  <si>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</si>
  <si>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</si>
  <si>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</si>
  <si>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</si>
  <si>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</si>
  <si>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</si>
  <si>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</si>
  <si>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</si>
  <si>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</si>
  <si>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</si>
  <si>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</si>
  <si>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</si>
  <si>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</si>
  <si>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</si>
  <si>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</si>
  <si>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</si>
  <si>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</si>
  <si>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</si>
  <si>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</si>
  <si>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</si>
  <si>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</si>
  <si>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</si>
  <si>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</si>
  <si>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</si>
  <si>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</si>
  <si>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</si>
  <si>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</si>
  <si>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</si>
  <si>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</si>
  <si>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</si>
  <si>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</si>
  <si>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</si>
  <si>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</si>
  <si>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</si>
  <si>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</si>
  <si>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</si>
  <si>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</si>
  <si>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</si>
  <si>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</si>
  <si>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</si>
  <si>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</si>
  <si>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</si>
  <si>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</si>
  <si>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</si>
  <si>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</si>
  <si>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</si>
  <si>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</si>
  <si>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</si>
  <si>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</si>
  <si>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</si>
  <si>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</si>
  <si>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</si>
  <si>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</si>
  <si>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</si>
  <si>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</si>
  <si>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</si>
  <si>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</si>
  <si>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</si>
  <si>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</si>
  <si>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</si>
  <si>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</si>
  <si>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</si>
  <si>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</si>
  <si>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</si>
  <si>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</si>
  <si>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</si>
  <si>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</si>
  <si>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</si>
  <si>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</si>
  <si>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</si>
  <si>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</si>
  <si>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</si>
  <si>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</si>
  <si>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</si>
  <si>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</si>
  <si>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</si>
  <si>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</si>
  <si>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</si>
  <si>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</si>
  <si>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</si>
  <si>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</si>
  <si>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</si>
  <si>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</si>
  <si>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</si>
  <si>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</si>
  <si>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</si>
  <si>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</si>
  <si>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</si>
  <si>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</si>
  <si>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</si>
  <si>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</si>
  <si>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</si>
  <si>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</si>
  <si>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</si>
  <si>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</si>
  <si>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</si>
  <si>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</si>
  <si>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</si>
  <si>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</si>
  <si>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</si>
  <si>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</si>
  <si>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</si>
  <si>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</si>
  <si>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</si>
  <si>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</si>
  <si>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</si>
  <si>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</si>
  <si>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</si>
  <si>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</si>
  <si>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</si>
  <si>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</si>
  <si>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</si>
  <si>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</si>
  <si>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</si>
  <si>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</si>
  <si>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</si>
  <si>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</si>
  <si>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</si>
  <si>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</si>
  <si>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</si>
  <si>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</si>
  <si>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</si>
  <si>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</si>
  <si>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</si>
  <si>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</si>
  <si>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</si>
  <si>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</si>
  <si>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</si>
  <si>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</si>
  <si>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</si>
  <si>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</si>
  <si>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</si>
  <si>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</si>
  <si>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</si>
  <si>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</si>
  <si>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</si>
  <si>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</si>
  <si>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</si>
  <si>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</si>
  <si>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</si>
  <si>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</si>
  <si>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</si>
  <si>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</si>
  <si>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</si>
  <si>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</si>
  <si>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</si>
  <si>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</si>
  <si>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</si>
  <si>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</si>
  <si>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</si>
  <si>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</si>
  <si>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</si>
  <si>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</si>
  <si>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</si>
  <si>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</si>
  <si>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</si>
  <si>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</si>
  <si>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</si>
  <si>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</si>
  <si>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</si>
  <si>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</si>
  <si>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</si>
  <si>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</si>
  <si>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</si>
  <si>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</si>
  <si>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</si>
  <si>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</si>
  <si>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</si>
  <si>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</si>
  <si>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</si>
  <si>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</si>
  <si>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</si>
  <si>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</si>
  <si>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</si>
  <si>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</si>
  <si>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</si>
  <si>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</si>
  <si>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</si>
  <si>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</si>
  <si>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</si>
  <si>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</si>
  <si>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</si>
  <si>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</si>
  <si>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</si>
  <si>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</si>
  <si>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</si>
  <si>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</si>
  <si>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</si>
  <si>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</si>
  <si>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</si>
  <si>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</si>
  <si>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</si>
  <si>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</si>
  <si>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</si>
  <si>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</si>
  <si>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</si>
  <si>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</si>
  <si>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</si>
  <si>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</si>
  <si>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</si>
  <si>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</si>
  <si>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</si>
  <si>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</si>
  <si>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</si>
  <si>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</si>
  <si>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</si>
  <si>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</si>
  <si>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</si>
  <si>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</si>
  <si>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</si>
  <si>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</si>
  <si>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</si>
  <si>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</si>
  <si>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</si>
  <si>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</si>
  <si>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</si>
  <si>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</si>
  <si>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</si>
  <si>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</si>
  <si>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</si>
  <si>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</si>
  <si>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</si>
  <si>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</si>
  <si>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</si>
  <si>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</si>
  <si>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</si>
  <si>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</si>
  <si>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</si>
  <si>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</si>
  <si>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</si>
  <si>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</si>
  <si>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</si>
  <si>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</si>
  <si>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</si>
  <si>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</si>
  <si>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</si>
  <si>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</si>
  <si>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</si>
  <si>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</si>
  <si>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</si>
  <si>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</si>
  <si>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</si>
  <si>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</si>
  <si>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</si>
  <si>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</si>
  <si>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</si>
  <si>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</si>
  <si>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</si>
  <si>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</si>
  <si>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</si>
  <si>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</si>
  <si>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</si>
  <si>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</si>
  <si>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</si>
  <si>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</si>
  <si>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</si>
  <si>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</si>
  <si>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</si>
  <si>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</si>
  <si>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</si>
  <si>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</si>
  <si>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</si>
  <si>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</si>
  <si>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</si>
  <si>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</si>
  <si>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</si>
  <si>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</si>
  <si>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</si>
  <si>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</si>
  <si>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</si>
  <si>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</si>
  <si>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</si>
  <si>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</si>
  <si>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</si>
  <si>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</si>
  <si>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</si>
  <si>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</si>
  <si>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</si>
  <si>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</si>
  <si>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</si>
  <si>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</si>
  <si>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</si>
  <si>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</si>
  <si>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</si>
  <si>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</si>
  <si>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</si>
  <si>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</si>
  <si>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</si>
  <si>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</si>
  <si>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</si>
  <si>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</si>
  <si>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</si>
  <si>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</si>
  <si>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</si>
  <si>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</si>
  <si>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</si>
  <si>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</si>
  <si>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</si>
  <si>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</si>
  <si>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</si>
  <si>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</si>
  <si>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</si>
  <si>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</si>
  <si>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</si>
  <si>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</si>
  <si>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</si>
  <si>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</si>
  <si>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</si>
  <si>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</si>
  <si>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</si>
  <si>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</si>
  <si>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</si>
  <si>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</si>
  <si>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</si>
  <si>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</si>
  <si>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</si>
  <si>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</si>
  <si>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</si>
  <si>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</si>
  <si>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</si>
  <si>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</si>
  <si>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</si>
  <si>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</si>
  <si>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</si>
  <si>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</si>
  <si>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</si>
  <si>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</si>
  <si>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</si>
  <si>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</si>
  <si>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</si>
  <si>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</si>
  <si>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</si>
  <si>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</si>
  <si>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</si>
  <si>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</si>
  <si>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</si>
  <si>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</si>
  <si>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</si>
  <si>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</si>
  <si>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</si>
  <si>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</si>
  <si>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</si>
  <si>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</si>
  <si>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</si>
  <si>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</si>
  <si>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</si>
  <si>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</si>
  <si>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</si>
  <si>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</si>
  <si>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</si>
  <si>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</si>
  <si>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</si>
  <si>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</si>
  <si>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</si>
  <si>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</si>
  <si>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</si>
  <si>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</si>
  <si>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</si>
  <si>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</si>
  <si>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</si>
  <si>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</si>
  <si>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</si>
  <si>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</si>
  <si>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</si>
  <si>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</si>
  <si>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</si>
  <si>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</si>
  <si>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</si>
  <si>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</si>
  <si>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</si>
  <si>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</si>
  <si>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</si>
  <si>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</si>
  <si>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</si>
  <si>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</si>
  <si>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</si>
  <si>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</si>
  <si>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</si>
  <si>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</si>
  <si>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</si>
  <si>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</si>
  <si>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</si>
  <si>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</si>
  <si>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</si>
  <si>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</si>
  <si>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</si>
  <si>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</si>
  <si>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</si>
  <si>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</si>
  <si>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</si>
  <si>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</si>
  <si>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</si>
  <si>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</si>
  <si>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</si>
  <si>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</si>
  <si>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</si>
  <si>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</si>
  <si>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</si>
  <si>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</si>
  <si>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</si>
  <si>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</si>
  <si>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</si>
  <si>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</si>
  <si>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</si>
  <si>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</si>
  <si>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</si>
  <si>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</si>
  <si>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</si>
  <si>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</si>
  <si>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</si>
  <si>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</si>
  <si>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</si>
  <si>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</si>
  <si>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</si>
  <si>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</si>
  <si>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</si>
  <si>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</si>
  <si>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</si>
  <si>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</si>
  <si>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</si>
  <si>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</si>
  <si>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</si>
  <si>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</si>
  <si>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</si>
  <si>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</si>
  <si>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</si>
  <si>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</si>
  <si>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</si>
  <si>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</si>
  <si>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</si>
  <si>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</si>
  <si>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</si>
  <si>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</si>
  <si>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</si>
  <si>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</si>
  <si>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</si>
  <si>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</si>
  <si>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</si>
  <si>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</si>
  <si>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</si>
  <si>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</si>
  <si>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</si>
  <si>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</si>
  <si>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</si>
  <si>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</si>
  <si>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</si>
  <si>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</si>
  <si>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</si>
  <si>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</si>
  <si>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</si>
  <si>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</si>
  <si>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</si>
  <si>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</si>
  <si>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</si>
  <si>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</si>
  <si>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</si>
  <si>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</si>
  <si>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</si>
  <si>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</si>
  <si>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</si>
  <si>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</si>
  <si>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</si>
  <si>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</si>
  <si>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</si>
  <si>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</si>
  <si>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</si>
  <si>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</si>
  <si>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</si>
  <si>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</si>
  <si>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</si>
  <si>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</si>
  <si>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</si>
  <si>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</si>
  <si>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</si>
  <si>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</si>
  <si>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</si>
  <si>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</si>
  <si>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</si>
  <si>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</si>
  <si>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</si>
  <si>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</si>
  <si>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</si>
  <si>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</si>
  <si>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</si>
  <si>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</si>
  <si>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</si>
  <si>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</si>
  <si>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</si>
  <si>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</si>
  <si>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</si>
  <si>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</si>
  <si>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</si>
  <si>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</si>
  <si>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</si>
  <si>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</si>
  <si>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</si>
  <si>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</si>
  <si>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</si>
  <si>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</si>
  <si>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</si>
  <si>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</si>
  <si>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</si>
  <si>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</si>
  <si>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</si>
  <si>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</si>
  <si>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</si>
  <si>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</si>
  <si>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</si>
  <si>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</si>
  <si>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</si>
  <si>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</si>
  <si>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</si>
  <si>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</si>
  <si>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</si>
  <si>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</si>
  <si>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</si>
  <si>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</si>
  <si>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</si>
  <si>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</si>
  <si>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</si>
  <si>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</si>
  <si>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</si>
  <si>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</si>
  <si>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</si>
  <si>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</si>
  <si>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</si>
  <si>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</si>
  <si>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</si>
  <si>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</si>
  <si>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</si>
  <si>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</si>
  <si>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</si>
  <si>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</si>
  <si>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</si>
  <si>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</si>
  <si>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</si>
  <si>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</si>
  <si>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</si>
  <si>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</si>
  <si>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</si>
  <si>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</si>
  <si>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</si>
  <si>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</si>
  <si>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</si>
  <si>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</si>
  <si>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</si>
  <si>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</si>
  <si>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</si>
  <si>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</si>
  <si>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</si>
  <si>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</si>
  <si>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</si>
  <si>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</si>
  <si>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</si>
  <si>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</si>
  <si>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</si>
  <si>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</si>
  <si>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</si>
  <si>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</si>
  <si>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</si>
  <si>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</si>
  <si>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</si>
  <si>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</si>
  <si>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</si>
  <si>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</si>
  <si>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</si>
  <si>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</si>
  <si>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</si>
  <si>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</si>
  <si>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</si>
  <si>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</si>
  <si>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</si>
  <si>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</si>
  <si>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</si>
  <si>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</si>
  <si>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</si>
  <si>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</si>
  <si>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</si>
  <si>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</si>
  <si>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</si>
  <si>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</si>
  <si>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</si>
  <si>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</si>
  <si>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</si>
  <si>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</si>
  <si>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</si>
  <si>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</si>
  <si>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</si>
  <si>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</si>
  <si>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</si>
  <si>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</si>
  <si>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</si>
  <si>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</si>
  <si>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</si>
  <si>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</si>
  <si>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</si>
  <si>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</si>
  <si>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</si>
  <si>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</si>
  <si>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</si>
  <si>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</si>
  <si>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</si>
  <si>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</si>
  <si>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</si>
  <si>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</si>
  <si>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</si>
  <si>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</si>
  <si>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</si>
  <si>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</si>
  <si>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</si>
  <si>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</si>
  <si>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</si>
  <si>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</si>
  <si>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</si>
  <si>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</si>
  <si>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</si>
  <si>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</si>
  <si>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</si>
  <si>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</si>
  <si>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</si>
  <si>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</si>
  <si>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</si>
  <si>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</si>
  <si>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</si>
  <si>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</si>
  <si>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</si>
  <si>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</si>
  <si>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</si>
  <si>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</si>
  <si>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</si>
  <si>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</si>
  <si>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</si>
  <si>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</si>
  <si>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</si>
  <si>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</si>
  <si>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</si>
  <si>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</si>
  <si>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</si>
  <si>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</si>
  <si>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</si>
  <si>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</si>
  <si>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</si>
  <si>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</si>
  <si>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</si>
  <si>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</si>
  <si>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</si>
  <si>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</si>
  <si>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</si>
  <si>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</si>
  <si>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</si>
  <si>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</si>
  <si>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</si>
  <si>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</si>
  <si>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</si>
  <si>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</si>
  <si>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</si>
  <si>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</si>
  <si>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</si>
  <si>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</si>
  <si>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</si>
  <si>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</si>
  <si>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</si>
  <si>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</si>
  <si>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</si>
  <si>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</si>
  <si>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</si>
  <si>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</si>
  <si>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</si>
  <si>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</si>
  <si>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</si>
  <si>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</si>
  <si>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</si>
  <si>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</si>
  <si>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</si>
  <si>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</si>
  <si>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</si>
  <si>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</si>
  <si>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</si>
  <si>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</si>
  <si>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</si>
  <si>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</si>
  <si>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</si>
  <si>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</si>
  <si>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</si>
  <si>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</si>
  <si>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</si>
  <si>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</si>
  <si>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</si>
  <si>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</si>
  <si>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</si>
  <si>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</si>
  <si>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</si>
  <si>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</si>
  <si>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</si>
  <si>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</si>
  <si>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</si>
  <si>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</si>
  <si>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</si>
  <si>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</si>
  <si>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</si>
  <si>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</si>
  <si>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</si>
  <si>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</si>
  <si>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</si>
  <si>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</si>
  <si>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</si>
  <si>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</si>
  <si>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</si>
  <si>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</si>
  <si>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</si>
  <si>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</si>
  <si>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</si>
  <si>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</si>
  <si>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</si>
  <si>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</si>
  <si>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</si>
  <si>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</si>
  <si>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</si>
  <si>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</si>
  <si>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</si>
  <si>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</si>
  <si>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</si>
  <si>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</si>
  <si>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</si>
  <si>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</si>
  <si>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</si>
  <si>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</si>
  <si>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</si>
  <si>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</si>
  <si>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</si>
  <si>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</si>
  <si>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</si>
  <si>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</si>
  <si>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</si>
  <si>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</si>
  <si>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</si>
  <si>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</si>
  <si>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</si>
  <si>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</si>
  <si>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</si>
  <si>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</si>
  <si>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</si>
  <si>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</si>
  <si>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</si>
  <si>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</si>
  <si>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</si>
  <si>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</si>
  <si>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</si>
  <si>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</si>
  <si>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</si>
  <si>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</si>
  <si>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</si>
  <si>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</si>
  <si>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</si>
  <si>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</si>
  <si>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</si>
  <si>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</si>
  <si>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</si>
  <si>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</si>
  <si>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</si>
  <si>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</si>
  <si>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</si>
  <si>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</si>
  <si>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</si>
  <si>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</si>
  <si>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</si>
  <si>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</si>
  <si>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</si>
  <si>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</si>
  <si>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</si>
  <si>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</si>
  <si>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</si>
  <si>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</si>
  <si>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</si>
  <si>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</si>
  <si>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</si>
  <si>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</si>
  <si>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</si>
  <si>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</si>
  <si>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</si>
  <si>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</si>
  <si>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</si>
  <si>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</si>
  <si>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</si>
  <si>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</si>
  <si>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</si>
  <si>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</si>
  <si>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</si>
  <si>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</si>
  <si>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</si>
  <si>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</si>
  <si>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</si>
  <si>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</si>
  <si>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</si>
  <si>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</si>
  <si>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</si>
  <si>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</si>
  <si>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</si>
  <si>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</si>
  <si>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</si>
  <si>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</si>
  <si>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</si>
  <si>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</si>
  <si>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</si>
  <si>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</si>
  <si>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</si>
  <si>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</si>
  <si>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</si>
  <si>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</si>
  <si>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</si>
  <si>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</si>
  <si>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</si>
  <si>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</si>
  <si>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</si>
  <si>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</si>
  <si>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</si>
  <si>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</si>
  <si>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</si>
  <si>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</si>
  <si>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</si>
  <si>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</si>
  <si>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</si>
  <si>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</si>
  <si>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</si>
  <si>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</si>
  <si>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</si>
  <si>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</si>
  <si>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</si>
  <si>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</si>
  <si>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</si>
  <si>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</si>
  <si>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</si>
  <si>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</si>
  <si>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</si>
  <si>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</si>
  <si>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</si>
  <si>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</si>
  <si>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</si>
  <si>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</si>
  <si>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</si>
  <si>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</si>
  <si>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</si>
  <si>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</si>
  <si>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</si>
  <si>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</si>
  <si>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</si>
  <si>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</si>
  <si>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</si>
  <si>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</si>
  <si>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</si>
  <si>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</si>
  <si>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</si>
  <si>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</si>
  <si>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</si>
  <si>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</si>
  <si>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</si>
  <si>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</si>
  <si>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</si>
  <si>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</si>
  <si>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</si>
  <si>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</si>
  <si>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</si>
  <si>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</si>
  <si>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</si>
  <si>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</si>
  <si>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</si>
  <si>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</si>
  <si>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</si>
  <si>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</si>
  <si>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</si>
  <si>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</si>
  <si>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</si>
  <si>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</si>
  <si>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</si>
  <si>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</si>
  <si>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</si>
  <si>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</si>
  <si>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</si>
  <si>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</si>
  <si>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</si>
  <si>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</si>
  <si>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</si>
  <si>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</si>
  <si>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</si>
  <si>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</si>
  <si>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</si>
  <si>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</si>
  <si>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</si>
  <si>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</si>
  <si>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</si>
  <si>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</si>
  <si>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</si>
  <si>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</si>
  <si>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</si>
  <si>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</si>
  <si>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</si>
  <si>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</si>
  <si>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</si>
  <si>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</si>
  <si>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</si>
  <si>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</si>
  <si>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</si>
  <si>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</si>
  <si>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</si>
  <si>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</si>
  <si>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</si>
  <si>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</si>
  <si>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</si>
  <si>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</si>
  <si>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</si>
  <si>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</si>
  <si>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</si>
  <si>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</si>
  <si>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</si>
  <si>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</si>
  <si>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</si>
  <si>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</si>
  <si>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</si>
  <si>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</si>
  <si>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</si>
  <si>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</si>
  <si>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</si>
  <si>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</si>
  <si>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</si>
  <si>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</si>
  <si>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</si>
  <si>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</si>
  <si>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</si>
  <si>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</si>
  <si>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</si>
  <si>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</si>
  <si>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</si>
  <si>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</si>
  <si>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</si>
  <si>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</si>
  <si>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</si>
  <si>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</si>
  <si>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</si>
  <si>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</si>
  <si>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</si>
  <si>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</si>
  <si>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</si>
  <si>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</si>
  <si>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</si>
  <si>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</si>
  <si>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</si>
  <si>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</si>
  <si>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</si>
  <si>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</si>
  <si>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</si>
  <si>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</si>
  <si>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</si>
  <si>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</si>
  <si>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</si>
  <si>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</si>
  <si>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</si>
  <si>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</si>
  <si>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</si>
  <si>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</si>
  <si>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</si>
  <si>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</si>
  <si>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</si>
  <si>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</si>
  <si>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</si>
  <si>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</si>
  <si>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</si>
  <si>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</si>
  <si>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</si>
  <si>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</si>
  <si>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</si>
  <si>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</si>
  <si>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</si>
  <si>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</si>
  <si>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</si>
  <si>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</si>
  <si>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</si>
  <si>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</si>
  <si>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</si>
  <si>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</si>
  <si>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</si>
  <si>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</si>
  <si>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</si>
  <si>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</si>
  <si>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</si>
  <si>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</si>
  <si>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</si>
  <si>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</si>
  <si>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</si>
  <si>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</si>
  <si>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</si>
  <si>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</si>
  <si>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</si>
  <si>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</si>
  <si>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</si>
  <si>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</si>
  <si>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</si>
  <si>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</si>
  <si>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</si>
  <si>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</si>
  <si>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</si>
  <si>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</si>
  <si>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</si>
  <si>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</si>
  <si>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</si>
  <si>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</si>
  <si>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</si>
  <si>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</si>
  <si>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</si>
  <si>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</si>
  <si>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</si>
  <si>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</si>
  <si>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</si>
  <si>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</si>
  <si>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</si>
  <si>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</si>
  <si>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</si>
  <si>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</si>
  <si>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</si>
  <si>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</si>
  <si>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</si>
  <si>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</si>
  <si>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</si>
  <si>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</si>
  <si>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</si>
  <si>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</si>
  <si>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</si>
  <si>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</si>
  <si>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</si>
  <si>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</si>
  <si>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</si>
  <si>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</si>
  <si>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</si>
  <si>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</si>
  <si>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</si>
  <si>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</si>
  <si>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</si>
  <si>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</si>
  <si>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</si>
  <si>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</si>
  <si>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</si>
  <si>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</si>
  <si>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</si>
  <si>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</si>
  <si>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</si>
  <si>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</si>
  <si>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</si>
  <si>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</si>
  <si>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</si>
  <si>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</si>
  <si>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</si>
  <si>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</si>
  <si>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</si>
  <si>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</si>
  <si>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</si>
  <si>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</si>
  <si>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</si>
  <si>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</si>
  <si>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</si>
  <si>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</si>
  <si>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</si>
  <si>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</si>
  <si>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</si>
  <si>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</si>
  <si>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</si>
  <si>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</si>
  <si>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</si>
  <si>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</si>
  <si>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</si>
  <si>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</si>
  <si>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</si>
  <si>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</si>
  <si>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</si>
  <si>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</si>
  <si>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</si>
  <si>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</si>
  <si>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</si>
  <si>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</si>
  <si>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</si>
  <si>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</si>
  <si>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</si>
  <si>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</si>
  <si>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</si>
  <si>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</si>
  <si>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</si>
  <si>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</si>
  <si>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</si>
  <si>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</si>
  <si>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</si>
  <si>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</si>
  <si>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</si>
  <si>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</si>
  <si>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</si>
  <si>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</si>
  <si>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</si>
  <si>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</si>
  <si>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</si>
  <si>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</si>
  <si>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</si>
  <si>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</si>
  <si>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</si>
  <si>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</si>
  <si>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</si>
  <si>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</si>
  <si>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</si>
  <si>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</si>
  <si>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</si>
  <si>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</si>
  <si>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</si>
  <si>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</si>
  <si>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</si>
  <si>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</si>
  <si>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</si>
  <si>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</si>
  <si>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</si>
  <si>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</si>
  <si>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</si>
  <si>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</si>
  <si>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</si>
  <si>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</si>
  <si>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</si>
  <si>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</si>
  <si>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</si>
  <si>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</si>
  <si>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</si>
  <si>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</si>
  <si>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</si>
  <si>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</si>
  <si>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</si>
  <si>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</si>
  <si>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</si>
  <si>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</si>
  <si>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</si>
  <si>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</si>
  <si>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</si>
  <si>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</si>
  <si>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</si>
  <si>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</si>
  <si>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</si>
  <si>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</si>
  <si>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</si>
  <si>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</si>
  <si>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</si>
  <si>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</si>
  <si>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</si>
  <si>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</si>
  <si>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</si>
  <si>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</si>
  <si>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</si>
  <si>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</si>
  <si>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</si>
  <si>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</si>
  <si>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</si>
  <si>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</si>
  <si>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</si>
  <si>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</si>
  <si>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</si>
  <si>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</si>
  <si>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</si>
  <si>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</si>
  <si>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</si>
  <si>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</si>
  <si>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</si>
  <si>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</si>
  <si>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</si>
  <si>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</si>
  <si>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</si>
  <si>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</si>
  <si>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</si>
  <si>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</si>
  <si>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</si>
  <si>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</si>
  <si>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</si>
  <si>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</si>
  <si>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</si>
  <si>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</si>
  <si>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</si>
  <si>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</si>
  <si>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</si>
  <si>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</si>
  <si>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</si>
  <si>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</si>
  <si>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</si>
  <si>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</si>
  <si>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</si>
  <si>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</si>
  <si>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</si>
  <si>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</si>
  <si>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</si>
  <si>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</si>
  <si>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</si>
  <si>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</si>
  <si>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</si>
  <si>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</si>
  <si>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</si>
  <si>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</si>
  <si>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</si>
  <si>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</si>
  <si>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</si>
  <si>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</si>
  <si>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</si>
  <si>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</si>
  <si>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</si>
  <si>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</si>
  <si>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</si>
  <si>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</si>
  <si>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</si>
  <si>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</si>
  <si>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</si>
  <si>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</si>
  <si>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</si>
  <si>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</si>
  <si>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</si>
  <si>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</si>
  <si>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</si>
  <si>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</si>
  <si>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</si>
  <si>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</si>
  <si>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</si>
  <si>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</si>
  <si>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</si>
  <si>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</si>
  <si>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</si>
  <si>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</si>
  <si>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</si>
  <si>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</si>
  <si>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</si>
  <si>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</si>
  <si>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</si>
  <si>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</si>
  <si>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</si>
  <si>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</si>
  <si>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</si>
  <si>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</si>
  <si>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</si>
  <si>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</si>
  <si>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</si>
  <si>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</si>
  <si>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</si>
  <si>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</si>
  <si>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</si>
  <si>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</si>
  <si>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</si>
  <si>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</si>
  <si>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</si>
  <si>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</si>
  <si>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</si>
  <si>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</si>
  <si>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</si>
  <si>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</si>
  <si>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</si>
  <si>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</si>
  <si>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</si>
  <si>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</si>
  <si>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</si>
  <si>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</si>
  <si>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</si>
  <si>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</si>
  <si>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</si>
  <si>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</si>
  <si>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</si>
  <si>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</si>
  <si>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</si>
  <si>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</si>
  <si>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</si>
  <si>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</si>
  <si>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</si>
  <si>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</si>
  <si>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</si>
  <si>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</si>
  <si>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</si>
  <si>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</si>
  <si>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</si>
  <si>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</si>
  <si>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</si>
  <si>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</si>
  <si>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</si>
  <si>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</si>
  <si>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</si>
  <si>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</si>
  <si>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</si>
  <si>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</si>
  <si>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</si>
  <si>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</si>
  <si>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</si>
  <si>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</si>
  <si>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</si>
  <si>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</si>
  <si>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</si>
  <si>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</si>
  <si>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</si>
  <si>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</si>
  <si>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</si>
  <si>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</si>
  <si>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</si>
  <si>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</si>
  <si>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</si>
  <si>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</si>
  <si>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</si>
  <si>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</si>
  <si>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</si>
  <si>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</si>
  <si>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</si>
  <si>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</si>
  <si>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</si>
  <si>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</si>
  <si>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</si>
  <si>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</si>
  <si>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</si>
  <si>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</si>
  <si>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</si>
  <si>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</si>
  <si>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</si>
  <si>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</si>
  <si>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</si>
  <si>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</si>
  <si>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</si>
  <si>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</si>
  <si>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</si>
  <si>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</si>
  <si>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</si>
  <si>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</si>
  <si>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</si>
  <si>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</si>
  <si>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</si>
  <si>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</si>
  <si>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</si>
  <si>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</si>
  <si>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</si>
  <si>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</si>
  <si>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</si>
  <si>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</si>
  <si>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</si>
  <si>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</si>
  <si>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</si>
  <si>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</si>
  <si>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</si>
  <si>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</si>
  <si>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</si>
  <si>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</si>
  <si>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</si>
  <si>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</si>
  <si>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</si>
  <si>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</si>
  <si>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</si>
  <si>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</si>
  <si>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</si>
  <si>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</si>
  <si>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</si>
  <si>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</si>
  <si>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</si>
  <si>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</si>
  <si>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</si>
  <si>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</si>
  <si>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</si>
  <si>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</si>
  <si>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</si>
  <si>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</si>
  <si>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</si>
  <si>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</si>
  <si>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</si>
  <si>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</si>
  <si>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</si>
  <si>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</si>
  <si>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</si>
  <si>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</si>
  <si>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</si>
  <si>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</si>
  <si>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</si>
  <si>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</si>
  <si>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</si>
  <si>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</si>
  <si>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</si>
  <si>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</si>
  <si>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</si>
  <si>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</si>
  <si>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</si>
  <si>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</si>
  <si>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</si>
  <si>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</si>
  <si>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</si>
  <si>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</si>
  <si>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</si>
  <si>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</si>
  <si>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</si>
  <si>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</si>
  <si>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</si>
  <si>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</si>
  <si>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</si>
  <si>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</si>
  <si>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</si>
  <si>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</si>
  <si>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</si>
  <si>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</si>
  <si>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</si>
  <si>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</si>
  <si>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</si>
  <si>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</si>
  <si>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</si>
  <si>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</si>
  <si>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</si>
  <si>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</si>
  <si>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</si>
  <si>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</si>
  <si>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</si>
  <si>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</si>
  <si>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</si>
  <si>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</si>
  <si>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</si>
  <si>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</si>
  <si>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</si>
  <si>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</si>
  <si>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</si>
  <si>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</si>
  <si>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</si>
  <si>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</si>
  <si>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</si>
  <si>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</si>
  <si>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</si>
  <si>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</si>
  <si>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</si>
  <si>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</si>
  <si>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</si>
  <si>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</si>
  <si>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</si>
  <si>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</si>
  <si>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</si>
  <si>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</si>
  <si>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</si>
  <si>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</si>
  <si>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</si>
  <si>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</si>
  <si>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</si>
  <si>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</si>
  <si>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</si>
  <si>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</si>
  <si>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</si>
  <si>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</si>
  <si>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</si>
  <si>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</si>
  <si>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</si>
  <si>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</si>
  <si>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</si>
  <si>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</si>
  <si>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</si>
  <si>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</si>
  <si>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</si>
  <si>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</si>
  <si>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</si>
  <si>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</si>
  <si>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</si>
  <si>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</si>
  <si>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</si>
  <si>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</si>
  <si>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</si>
  <si>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</si>
  <si>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</si>
  <si>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</si>
  <si>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</si>
  <si>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</si>
  <si>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</si>
  <si>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</si>
  <si>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</si>
  <si>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</si>
  <si>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</si>
  <si>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</si>
  <si>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</si>
  <si>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</si>
  <si>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</si>
  <si>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</si>
  <si>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</si>
  <si>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</si>
  <si>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</si>
  <si>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</si>
  <si>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</si>
  <si>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</si>
  <si>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</si>
  <si>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</si>
  <si>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</si>
  <si>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</si>
  <si>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</si>
  <si>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</si>
  <si>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</si>
  <si>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</si>
  <si>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</si>
  <si>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</si>
  <si>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</si>
  <si>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</si>
  <si>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</si>
  <si>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</si>
  <si>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</si>
  <si>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</si>
  <si>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</si>
  <si>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</si>
  <si>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</si>
  <si>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</si>
  <si>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</si>
  <si>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</si>
  <si>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</si>
  <si>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</si>
  <si>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</si>
  <si>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</si>
  <si>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</si>
  <si>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</si>
  <si>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</si>
  <si>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</si>
  <si>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</si>
  <si>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</si>
  <si>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</si>
  <si>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</si>
  <si>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</si>
  <si>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</si>
  <si>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</si>
  <si>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</si>
  <si>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</si>
  <si>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</si>
  <si>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</si>
  <si>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</si>
  <si>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</si>
  <si>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</si>
  <si>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</si>
  <si>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</si>
  <si>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</si>
  <si>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</si>
  <si>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</si>
  <si>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</si>
  <si>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</si>
  <si>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</si>
  <si>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</si>
  <si>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</si>
  <si>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</si>
  <si>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</si>
  <si>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</si>
  <si>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</si>
  <si>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</si>
  <si>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</si>
  <si>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</si>
  <si>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</si>
  <si>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</si>
  <si>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</si>
  <si>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</si>
  <si>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</si>
  <si>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</si>
  <si>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</si>
  <si>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</si>
  <si>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</si>
  <si>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</si>
  <si>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</si>
  <si>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</si>
  <si>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</si>
  <si>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</si>
  <si>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</si>
  <si>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</si>
  <si>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</si>
  <si>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</si>
  <si>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</si>
  <si>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</si>
  <si>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</si>
  <si>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</si>
  <si>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</si>
  <si>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</si>
  <si>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</si>
  <si>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</si>
  <si>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</si>
  <si>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</si>
  <si>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</si>
  <si>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</si>
  <si>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</si>
  <si>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</si>
  <si>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</si>
  <si>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</si>
  <si>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</si>
  <si>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</si>
  <si>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</si>
  <si>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</si>
  <si>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</si>
  <si>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</si>
  <si>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</si>
  <si>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</si>
  <si>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</si>
  <si>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</si>
  <si>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</si>
  <si>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</si>
  <si>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</si>
  <si>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</si>
  <si>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</si>
  <si>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</si>
  <si>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</si>
  <si>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</si>
  <si>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</si>
  <si>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</si>
  <si>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</si>
  <si>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</si>
  <si>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</si>
  <si>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</si>
  <si>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</si>
  <si>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</si>
  <si>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</si>
  <si>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</si>
  <si>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</si>
  <si>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</si>
  <si>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</si>
  <si>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</si>
  <si>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</si>
  <si>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</si>
  <si>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</si>
  <si>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</si>
  <si>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</si>
  <si>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</si>
  <si>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</si>
  <si>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</si>
  <si>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</si>
  <si>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</si>
  <si>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</si>
  <si>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</si>
  <si>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</si>
  <si>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</si>
  <si>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</si>
  <si>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</si>
  <si>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</si>
  <si>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</si>
  <si>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</si>
  <si>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</si>
  <si>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</si>
  <si>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</si>
  <si>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</si>
  <si>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</si>
  <si>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</si>
  <si>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</si>
  <si>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</si>
  <si>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</si>
  <si>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</si>
  <si>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</si>
  <si>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</si>
  <si>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</si>
  <si>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</si>
  <si>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</si>
  <si>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</si>
  <si>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</si>
  <si>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</si>
  <si>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</si>
  <si>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</si>
  <si>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</si>
  <si>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</si>
  <si>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</si>
  <si>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</si>
  <si>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</si>
  <si>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</si>
  <si>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</si>
  <si>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</si>
  <si>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</si>
  <si>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</si>
  <si>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</si>
  <si>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</si>
  <si>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</si>
  <si>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</si>
  <si>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</si>
  <si>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</si>
  <si>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</si>
  <si>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</si>
  <si>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</si>
  <si>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</si>
  <si>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</si>
  <si>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</si>
  <si>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</si>
  <si>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</si>
  <si>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</si>
  <si>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</si>
  <si>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</si>
  <si>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</si>
  <si>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</si>
  <si>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</si>
  <si>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</si>
  <si>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</si>
  <si>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</si>
  <si>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</si>
  <si>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</si>
  <si>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</si>
  <si>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</si>
  <si>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</si>
  <si>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</si>
  <si>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</si>
  <si>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</si>
  <si>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</si>
  <si>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</si>
  <si>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</si>
  <si>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</si>
  <si>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</si>
  <si>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</si>
  <si>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</si>
  <si>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</si>
  <si>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</si>
  <si>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</si>
  <si>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</si>
  <si>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</si>
  <si>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</si>
  <si>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</si>
  <si>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</si>
  <si>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</si>
  <si>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</si>
  <si>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</si>
  <si>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</si>
  <si>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</si>
  <si>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</si>
  <si>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</si>
  <si>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</si>
  <si>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</si>
  <si>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</si>
  <si>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</si>
  <si>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</si>
  <si>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</si>
  <si>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</si>
  <si>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</si>
  <si>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</si>
  <si>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</si>
  <si>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</si>
  <si>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</si>
  <si>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</si>
  <si>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</si>
  <si>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</si>
  <si>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</si>
  <si>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</si>
  <si>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</si>
  <si>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</si>
  <si>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</si>
  <si>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</si>
  <si>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</si>
  <si>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</si>
  <si>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</si>
  <si>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</si>
  <si>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</si>
  <si>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</si>
  <si>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</si>
  <si>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</si>
  <si>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</si>
  <si>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</si>
  <si>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</si>
  <si>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</si>
  <si>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</si>
  <si>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</si>
  <si>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</si>
  <si>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</si>
  <si>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</si>
  <si>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</si>
  <si>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</si>
  <si>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</si>
  <si>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</si>
  <si>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</si>
  <si>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</si>
  <si>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</si>
  <si>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</si>
  <si>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</si>
  <si>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</si>
  <si>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</si>
  <si>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</si>
  <si>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</si>
  <si>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</si>
  <si>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</si>
  <si>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</si>
  <si>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</si>
  <si>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</si>
  <si>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</si>
  <si>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</si>
  <si>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</si>
  <si>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</si>
  <si>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</si>
  <si>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</si>
  <si>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</si>
  <si>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</si>
  <si>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</si>
  <si>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</si>
  <si>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</si>
  <si>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</si>
  <si>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</si>
  <si>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</si>
  <si>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</si>
  <si>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</si>
  <si>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</si>
  <si>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</si>
  <si>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</si>
  <si>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</si>
  <si>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</si>
  <si>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</si>
  <si>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</si>
  <si>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</si>
  <si>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</si>
  <si>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</si>
  <si>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</si>
  <si>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</si>
  <si>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</si>
  <si>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</si>
  <si>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</si>
  <si>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</si>
  <si>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</si>
  <si>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</si>
  <si>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</si>
  <si>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</si>
  <si>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</si>
  <si>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</si>
  <si>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</si>
  <si>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</si>
  <si>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</si>
  <si>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</si>
  <si>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</si>
  <si>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</si>
  <si>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</si>
  <si>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</si>
  <si>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</si>
  <si>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</si>
  <si>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</si>
  <si>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</si>
  <si>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</si>
  <si>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</si>
  <si>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</si>
  <si>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</si>
  <si>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</si>
  <si>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</si>
  <si>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</si>
  <si>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</si>
  <si>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</si>
  <si>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</si>
  <si>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</si>
  <si>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</si>
  <si>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</si>
  <si>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</si>
  <si>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</si>
  <si>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</si>
  <si>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</si>
  <si>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</si>
  <si>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</si>
  <si>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</si>
  <si>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</si>
  <si>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</si>
  <si>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</si>
  <si>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</si>
  <si>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</si>
  <si>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</si>
  <si>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</si>
  <si>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</si>
  <si>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</si>
  <si>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</si>
  <si>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</si>
  <si>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</si>
  <si>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</si>
  <si>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</si>
  <si>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</si>
  <si>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</si>
  <si>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</si>
  <si>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</si>
  <si>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</si>
  <si>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</si>
  <si>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</si>
  <si>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</si>
  <si>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</si>
  <si>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</si>
  <si>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</si>
  <si>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</si>
  <si>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</si>
  <si>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</si>
  <si>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</si>
  <si>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</si>
  <si>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</si>
  <si>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</si>
  <si>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</si>
  <si>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</si>
  <si>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</si>
  <si>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</si>
  <si>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</si>
  <si>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</si>
  <si>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</si>
  <si>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</si>
  <si>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</si>
  <si>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</si>
  <si>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</si>
  <si>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</si>
  <si>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</si>
  <si>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</si>
  <si>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</si>
  <si>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</si>
  <si>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</si>
  <si>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</si>
  <si>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</si>
  <si>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</si>
  <si>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</si>
  <si>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</si>
  <si>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</si>
  <si>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</si>
  <si>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</si>
  <si>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</si>
  <si>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</si>
  <si>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</si>
  <si>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</si>
  <si>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</si>
  <si>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</si>
  <si>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</si>
  <si>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</si>
  <si>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</si>
  <si>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</si>
  <si>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</si>
  <si>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</si>
  <si>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</si>
  <si>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</si>
  <si>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</si>
  <si>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</si>
  <si>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</si>
  <si>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</si>
  <si>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</si>
  <si>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</si>
  <si>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</si>
  <si>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</si>
  <si>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</si>
  <si>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</si>
  <si>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</si>
  <si>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</si>
  <si>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</si>
  <si>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</si>
  <si>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</si>
  <si>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</si>
  <si>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</si>
  <si>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</si>
  <si>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</si>
  <si>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</si>
  <si>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</si>
  <si>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</si>
  <si>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</si>
  <si>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</si>
  <si>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</si>
  <si>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</si>
  <si>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</si>
  <si>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</si>
  <si>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</si>
  <si>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</si>
  <si>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</si>
  <si>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</si>
  <si>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</si>
  <si>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</si>
  <si>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</si>
  <si>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</si>
  <si>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</si>
  <si>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</si>
  <si>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</si>
  <si>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</si>
  <si>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</si>
  <si>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</si>
  <si>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</si>
  <si>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</si>
  <si>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</si>
  <si>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</si>
  <si>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</si>
  <si>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</si>
  <si>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</si>
  <si>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</si>
  <si>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</si>
  <si>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</si>
  <si>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</si>
  <si>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</si>
  <si>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</si>
  <si>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</si>
  <si>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</si>
  <si>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</si>
  <si>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</si>
  <si>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</si>
  <si>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</si>
  <si>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</si>
  <si>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</si>
  <si>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</si>
  <si>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</si>
  <si>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</si>
  <si>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</si>
  <si>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</si>
  <si>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</si>
  <si>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</si>
  <si>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</si>
  <si>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</si>
  <si>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</si>
  <si>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</si>
  <si>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</si>
  <si>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</si>
  <si>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</si>
  <si>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</si>
  <si>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</si>
  <si>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</si>
  <si>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</si>
  <si>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</si>
  <si>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</si>
  <si>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</si>
  <si>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</si>
  <si>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</si>
  <si>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</si>
  <si>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</si>
  <si>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</si>
  <si>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</si>
  <si>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</si>
  <si>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</si>
  <si>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</si>
  <si>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</si>
  <si>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</si>
  <si>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</si>
  <si>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</si>
  <si>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</si>
  <si>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</si>
  <si>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</si>
  <si>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</si>
  <si>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</si>
  <si>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</si>
  <si>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</si>
  <si>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</si>
  <si>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</si>
  <si>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</si>
  <si>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</si>
  <si>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</si>
  <si>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</si>
  <si>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</si>
  <si>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</si>
  <si>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</si>
  <si>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</si>
  <si>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</si>
  <si>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</si>
  <si>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</si>
  <si>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</si>
  <si>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</si>
  <si>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</si>
  <si>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</si>
  <si>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</si>
  <si>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</si>
  <si>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</si>
  <si>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</si>
  <si>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</si>
  <si>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</si>
  <si>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</si>
  <si>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</si>
  <si>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</si>
  <si>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</si>
  <si>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</si>
  <si>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</si>
  <si>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</si>
  <si>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</si>
  <si>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</si>
  <si>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</si>
  <si>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</si>
  <si>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</si>
  <si>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</si>
  <si>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</si>
  <si>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</si>
  <si>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</si>
  <si>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</si>
  <si>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</si>
  <si>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</si>
  <si>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</si>
  <si>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</si>
  <si>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</si>
  <si>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</si>
  <si>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</si>
  <si>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</si>
  <si>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</si>
  <si>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</si>
  <si>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</si>
  <si>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</si>
  <si>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</si>
  <si>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</si>
  <si>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</si>
  <si>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</si>
  <si>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</si>
  <si>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</si>
  <si>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</si>
  <si>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</si>
  <si>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</si>
  <si>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</si>
  <si>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</si>
  <si>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</si>
  <si>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</si>
  <si>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</si>
  <si>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</si>
  <si>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</si>
  <si>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</si>
  <si>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</si>
  <si>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</si>
  <si>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</si>
  <si>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</si>
  <si>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</si>
  <si>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</si>
  <si>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</si>
  <si>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</si>
  <si>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</si>
  <si>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</si>
  <si>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</si>
  <si>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</si>
  <si>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</si>
  <si>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</si>
  <si>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</si>
  <si>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</si>
  <si>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</si>
  <si>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</si>
  <si>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</si>
  <si>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</si>
  <si>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</si>
  <si>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</si>
  <si>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</si>
  <si>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</si>
  <si>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</si>
  <si>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</si>
  <si>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</si>
  <si>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</si>
  <si>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</si>
  <si>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</si>
  <si>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</si>
  <si>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</si>
  <si>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</si>
  <si>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</si>
  <si>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</si>
  <si>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</si>
  <si>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</si>
  <si>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</si>
  <si>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</si>
  <si>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</si>
  <si>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</si>
  <si>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</si>
  <si>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</si>
  <si>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</si>
  <si>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</si>
  <si>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</si>
  <si>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</si>
  <si>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</si>
  <si>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</si>
  <si>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</si>
  <si>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</si>
  <si>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</si>
  <si>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</si>
  <si>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</si>
  <si>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</si>
  <si>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</si>
  <si>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</si>
  <si>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</si>
  <si>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</si>
  <si>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</si>
  <si>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</si>
  <si>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</si>
  <si>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</si>
  <si>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</si>
  <si>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</si>
  <si>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</si>
  <si>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</si>
  <si>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</si>
  <si>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</si>
  <si>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</si>
  <si>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</si>
  <si>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</si>
  <si>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</si>
  <si>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</si>
  <si>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</si>
  <si>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</si>
  <si>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</si>
  <si>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</si>
  <si>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</si>
  <si>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</si>
  <si>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</si>
  <si>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</si>
  <si>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</si>
  <si>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</si>
  <si>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</si>
  <si>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</si>
  <si>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</si>
  <si>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</si>
  <si>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</si>
  <si>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</si>
  <si>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</si>
  <si>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</si>
  <si>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</si>
  <si>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</si>
  <si>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</si>
  <si>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</si>
  <si>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</si>
  <si>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</si>
  <si>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</si>
  <si>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</si>
  <si>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</si>
  <si>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</si>
  <si>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</si>
  <si>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</si>
  <si>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</si>
  <si>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</si>
  <si>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</si>
  <si>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</si>
  <si>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</si>
  <si>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</si>
  <si>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</si>
  <si>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</si>
  <si>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</si>
  <si>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</si>
  <si>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</si>
  <si>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</si>
  <si>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</si>
  <si>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</si>
  <si>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</si>
  <si>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</si>
  <si>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</si>
  <si>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</si>
  <si>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</si>
  <si>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</si>
  <si>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</si>
  <si>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</si>
  <si>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</si>
  <si>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</si>
  <si>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</si>
  <si>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</si>
  <si>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</si>
  <si>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</si>
  <si>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</si>
  <si>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</si>
  <si>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</si>
  <si>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</si>
  <si>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</si>
  <si>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</si>
  <si>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</si>
  <si>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</si>
  <si>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</si>
  <si>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</si>
  <si>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</si>
  <si>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</si>
  <si>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</si>
  <si>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</si>
  <si>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</si>
  <si>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</si>
  <si>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</si>
  <si>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</si>
  <si>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</si>
  <si>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</si>
  <si>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</si>
  <si>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</si>
  <si>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</si>
  <si>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</si>
  <si>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</si>
  <si>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</si>
  <si>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</si>
  <si>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</si>
  <si>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</si>
  <si>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</si>
  <si>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</si>
  <si>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</si>
  <si>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</si>
  <si>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</si>
  <si>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</si>
  <si>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</si>
  <si>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</si>
  <si>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</si>
  <si>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</si>
  <si>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</si>
  <si>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</si>
  <si>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</si>
  <si>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</si>
  <si>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</si>
  <si>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</si>
  <si>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</si>
  <si>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</si>
  <si>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</si>
  <si>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</si>
  <si>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</si>
  <si>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</si>
  <si>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</si>
  <si>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</si>
  <si>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</si>
  <si>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</si>
  <si>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</si>
  <si>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</si>
  <si>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</si>
  <si>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</si>
  <si>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</si>
  <si>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</si>
  <si>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</si>
  <si>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</si>
  <si>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</si>
  <si>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</si>
  <si>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</si>
  <si>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</si>
  <si>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</si>
  <si>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</si>
  <si>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</si>
  <si>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</si>
  <si>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</si>
  <si>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</si>
  <si>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</si>
  <si>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</si>
  <si>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</si>
  <si>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</si>
  <si>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</si>
  <si>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</si>
  <si>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</si>
  <si>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</si>
  <si>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</si>
  <si>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</si>
  <si>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</si>
  <si>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</si>
  <si>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</si>
  <si>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</si>
  <si>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</si>
  <si>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</si>
  <si>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</si>
  <si>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</si>
  <si>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</si>
  <si>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</si>
  <si>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</si>
  <si>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</si>
  <si>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</si>
  <si>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</si>
  <si>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</si>
  <si>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</si>
  <si>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</si>
  <si>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</si>
  <si>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</si>
  <si>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</si>
  <si>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</si>
  <si>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</si>
  <si>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</si>
  <si>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</si>
  <si>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</si>
  <si>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</si>
  <si>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</si>
  <si>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</si>
  <si>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</si>
  <si>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</si>
  <si>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</si>
  <si>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</si>
  <si>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</si>
  <si>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</si>
  <si>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</si>
  <si>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</si>
  <si>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</si>
  <si>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</si>
  <si>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</si>
  <si>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</si>
  <si>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</si>
  <si>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</si>
  <si>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</si>
  <si>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</si>
  <si>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</si>
  <si>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</si>
  <si>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</si>
  <si>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</si>
  <si>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</si>
  <si>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</si>
  <si>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</si>
  <si>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</si>
  <si>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</si>
  <si>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</si>
  <si>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</si>
  <si>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</si>
  <si>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</si>
  <si>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</si>
  <si>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</si>
  <si>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</si>
  <si>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</si>
  <si>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</si>
  <si>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</si>
  <si>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</si>
  <si>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</si>
  <si>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</si>
  <si>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</si>
  <si>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</si>
  <si>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</si>
  <si>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</si>
  <si>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</si>
  <si>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</si>
  <si>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</si>
  <si>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</si>
  <si>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</si>
  <si>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</si>
  <si>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</si>
  <si>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</si>
  <si>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</si>
  <si>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</si>
  <si>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</si>
  <si>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</si>
  <si>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</si>
  <si>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</si>
  <si>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</si>
  <si>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</si>
  <si>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</si>
  <si>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</si>
  <si>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</si>
  <si>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</si>
  <si>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</si>
  <si>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</si>
  <si>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</si>
  <si>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</si>
  <si>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</si>
  <si>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</si>
  <si>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</si>
  <si>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</si>
  <si>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</si>
  <si>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</si>
  <si>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</si>
  <si>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</si>
  <si>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</si>
  <si>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</si>
  <si>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</si>
  <si>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</si>
  <si>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</si>
  <si>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</si>
  <si>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</si>
  <si>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</si>
  <si>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</si>
  <si>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</si>
  <si>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</si>
  <si>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</si>
  <si>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</si>
  <si>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</si>
  <si>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</si>
  <si>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</si>
  <si>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</si>
  <si>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</si>
  <si>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</si>
  <si>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</si>
  <si>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</si>
  <si>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</si>
  <si>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</si>
  <si>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</si>
  <si>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</si>
  <si>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</si>
  <si>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</si>
  <si>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</si>
  <si>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</si>
  <si>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</si>
  <si>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</si>
  <si>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</si>
  <si>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</si>
  <si>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</si>
  <si>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</si>
  <si>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</si>
  <si>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</si>
  <si>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</si>
  <si>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</si>
  <si>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</si>
  <si>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</si>
  <si>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</si>
  <si>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</si>
  <si>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</si>
  <si>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</si>
  <si>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</si>
  <si>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</si>
  <si>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</si>
  <si>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</si>
  <si>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</si>
  <si>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</si>
  <si>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</si>
  <si>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</si>
  <si>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</si>
  <si>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</si>
  <si>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</si>
  <si>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</si>
  <si>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</si>
  <si>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</si>
  <si>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</si>
  <si>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</si>
  <si>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</si>
  <si>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</si>
  <si>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</si>
  <si>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</si>
  <si>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</si>
  <si>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</si>
  <si>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</si>
  <si>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</si>
  <si>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</si>
  <si>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</si>
  <si>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</si>
  <si>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</si>
  <si>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</si>
  <si>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</si>
  <si>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</si>
  <si>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</si>
  <si>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</si>
  <si>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</si>
  <si>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</si>
  <si>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</si>
  <si>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</si>
  <si>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</si>
  <si>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</si>
  <si>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</si>
  <si>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</si>
  <si>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</si>
  <si>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</si>
  <si>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</si>
  <si>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</si>
  <si>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</si>
  <si>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</si>
  <si>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</si>
  <si>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</si>
  <si>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</si>
  <si>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</si>
  <si>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</si>
  <si>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</si>
  <si>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</si>
  <si>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</si>
  <si>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</si>
  <si>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</si>
  <si>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</si>
  <si>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</si>
  <si>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</si>
  <si>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</si>
  <si>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</si>
  <si>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</si>
  <si>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</si>
  <si>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</si>
  <si>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</si>
  <si>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</si>
  <si>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</si>
  <si>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</si>
  <si>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</si>
  <si>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</si>
  <si>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</si>
  <si>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</si>
  <si>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</si>
  <si>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</si>
  <si>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</si>
  <si>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</si>
  <si>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</si>
  <si>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</si>
  <si>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</si>
  <si>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</si>
  <si>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</si>
  <si>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</si>
  <si>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</si>
  <si>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</si>
  <si>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</si>
  <si>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</si>
  <si>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</si>
  <si>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</si>
  <si>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</si>
  <si>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</si>
  <si>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</si>
  <si>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</si>
  <si>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</si>
  <si>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</si>
  <si>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</si>
  <si>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</si>
  <si>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</si>
  <si>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</si>
  <si>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</si>
  <si>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</si>
  <si>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</si>
  <si>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</si>
  <si>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</si>
  <si>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</si>
  <si>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</si>
  <si>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</si>
  <si>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</si>
  <si>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</si>
  <si>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</si>
  <si>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</si>
  <si>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</si>
  <si>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</si>
  <si>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</si>
  <si>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</si>
  <si>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</si>
  <si>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</si>
  <si>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</si>
  <si>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</si>
  <si>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</si>
  <si>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</si>
  <si>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</si>
  <si>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</si>
  <si>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</si>
  <si>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</si>
  <si>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</si>
  <si>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</si>
  <si>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</si>
  <si>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</si>
  <si>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</si>
  <si>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</si>
  <si>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</si>
  <si>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</si>
  <si>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</si>
  <si>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</si>
  <si>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</si>
  <si>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</si>
  <si>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</si>
  <si>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</si>
  <si>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</si>
  <si>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</si>
  <si>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</si>
  <si>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</si>
  <si>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</si>
  <si>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</si>
  <si>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</si>
  <si>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</si>
  <si>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</si>
  <si>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</si>
  <si>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</si>
  <si>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</si>
  <si>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</si>
  <si>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</si>
  <si>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</si>
  <si>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</si>
  <si>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</si>
  <si>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</si>
  <si>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</si>
  <si>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</si>
  <si>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</si>
  <si>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</si>
  <si>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</si>
  <si>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</si>
  <si>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</si>
  <si>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</si>
  <si>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</si>
  <si>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</si>
  <si>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</si>
  <si>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</si>
  <si>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</si>
  <si>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</si>
  <si>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</si>
  <si>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</si>
  <si>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</si>
  <si>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</si>
  <si>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</si>
  <si>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</si>
  <si>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</si>
  <si>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</si>
  <si>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</si>
  <si>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</si>
  <si>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</si>
  <si>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</si>
  <si>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</si>
  <si>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</si>
  <si>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</si>
  <si>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</si>
  <si>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</si>
  <si>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</si>
  <si>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</si>
  <si>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</si>
  <si>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</si>
  <si>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</si>
  <si>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</si>
  <si>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</si>
  <si>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</si>
  <si>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</si>
  <si>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</si>
  <si>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</si>
  <si>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</si>
  <si>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</si>
  <si>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</si>
  <si>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</si>
  <si>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</si>
  <si>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</si>
  <si>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</si>
  <si>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</si>
  <si>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</si>
  <si>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</si>
  <si>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</si>
  <si>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</si>
  <si>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</si>
  <si>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</si>
  <si>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</si>
  <si>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</si>
  <si>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</si>
  <si>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</si>
  <si>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</si>
  <si>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</si>
  <si>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</si>
  <si>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</si>
  <si>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</si>
  <si>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</si>
  <si>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</si>
  <si>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</si>
  <si>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</si>
  <si>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</si>
  <si>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</si>
  <si>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</si>
  <si>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</si>
  <si>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</si>
  <si>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</si>
  <si>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</si>
  <si>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</si>
  <si>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</si>
  <si>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</si>
  <si>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</si>
  <si>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</si>
  <si>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</si>
  <si>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</si>
  <si>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</si>
  <si>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</si>
  <si>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</si>
  <si>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</si>
  <si>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</si>
  <si>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</si>
  <si>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</si>
  <si>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</si>
  <si>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</si>
  <si>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</si>
  <si>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</si>
  <si>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</si>
  <si>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</si>
  <si>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</si>
  <si>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</si>
  <si>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</si>
  <si>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</si>
  <si>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</si>
  <si>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</si>
  <si>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</si>
  <si>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</si>
  <si>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</si>
  <si>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</si>
  <si>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</si>
  <si>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</si>
  <si>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</si>
  <si>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</si>
  <si>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</si>
  <si>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</si>
  <si>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</si>
  <si>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</si>
  <si>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</si>
  <si>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</si>
  <si>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</si>
  <si>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</si>
  <si>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</si>
  <si>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</si>
  <si>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</si>
  <si>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</si>
  <si>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</si>
  <si>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</si>
  <si>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</si>
  <si>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</si>
  <si>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</si>
  <si>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</si>
  <si>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</si>
  <si>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</si>
  <si>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</si>
  <si>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</si>
  <si>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</si>
  <si>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</si>
  <si>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</si>
  <si>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</si>
  <si>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</si>
  <si>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</si>
  <si>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</si>
  <si>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</si>
  <si>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</si>
  <si>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</si>
  <si>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</si>
  <si>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</si>
  <si>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</si>
  <si>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</si>
  <si>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</si>
  <si>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</si>
  <si>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</si>
  <si>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</si>
  <si>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</si>
  <si>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</si>
  <si>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</si>
  <si>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</si>
  <si>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</si>
  <si>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</si>
  <si>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</si>
  <si>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</si>
  <si>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</si>
  <si>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</si>
  <si>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</si>
  <si>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</si>
  <si>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</si>
  <si>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</si>
  <si>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</si>
  <si>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</si>
  <si>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</si>
  <si>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</si>
  <si>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</si>
  <si>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</si>
  <si>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</si>
  <si>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</si>
  <si>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</si>
  <si>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</si>
  <si>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</si>
  <si>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</si>
  <si>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</si>
  <si>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</si>
  <si>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</si>
  <si>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</si>
  <si>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</si>
  <si>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</si>
  <si>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</si>
  <si>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</si>
  <si>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</si>
  <si>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</si>
  <si>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</si>
  <si>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</si>
  <si>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</si>
  <si>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</si>
  <si>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</si>
  <si>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</si>
  <si>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</si>
  <si>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</si>
  <si>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</si>
  <si>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</si>
  <si>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</si>
  <si>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</si>
  <si>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</si>
  <si>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</si>
  <si>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</si>
  <si>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</si>
  <si>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</si>
  <si>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</si>
  <si>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</si>
  <si>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</si>
  <si>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</si>
  <si>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</si>
  <si>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</si>
  <si>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</si>
  <si>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</si>
  <si>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</si>
  <si>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</si>
  <si>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</si>
  <si>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</si>
  <si>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</si>
  <si>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</si>
  <si>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</si>
  <si>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</si>
  <si>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</si>
  <si>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</si>
  <si>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</si>
  <si>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</si>
  <si>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</si>
  <si>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</si>
  <si>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</si>
  <si>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</si>
  <si>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</si>
  <si>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</si>
  <si>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</si>
  <si>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</si>
  <si>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</si>
  <si>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</si>
  <si>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</si>
  <si>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</si>
  <si>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</si>
  <si>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</si>
  <si>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</si>
  <si>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</si>
  <si>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</si>
  <si>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</si>
  <si>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</si>
  <si>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</si>
  <si>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</si>
  <si>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</si>
  <si>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</si>
  <si>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</si>
  <si>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</si>
  <si>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</si>
  <si>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</si>
  <si>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</si>
  <si>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</si>
  <si>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</si>
  <si>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</si>
  <si>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</si>
  <si>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</si>
  <si>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</si>
  <si>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</si>
  <si>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</si>
  <si>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</si>
  <si>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</si>
  <si>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</si>
  <si>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</si>
  <si>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</si>
  <si>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</si>
  <si>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</si>
  <si>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</si>
  <si>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</si>
  <si>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</si>
  <si>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</si>
  <si>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</si>
  <si>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</si>
  <si>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</si>
  <si>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</si>
  <si>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</si>
  <si>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</si>
  <si>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</si>
  <si>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</si>
  <si>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</si>
  <si>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</si>
  <si>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</si>
  <si>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</si>
  <si>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</si>
  <si>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</si>
  <si>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</si>
  <si>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</si>
  <si>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</si>
  <si>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</si>
  <si>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</si>
  <si>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</si>
  <si>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</si>
  <si>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</si>
  <si>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</si>
  <si>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</si>
  <si>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</si>
  <si>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</si>
  <si>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</si>
  <si>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</si>
  <si>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</si>
  <si>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</si>
  <si>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</si>
  <si>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</si>
  <si>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</si>
  <si>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</si>
  <si>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</si>
  <si>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</si>
  <si>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</si>
  <si>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</si>
  <si>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</si>
  <si>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</si>
  <si>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</si>
  <si>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</si>
  <si>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</si>
  <si>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</si>
  <si>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</si>
  <si>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</si>
  <si>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</si>
  <si>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</si>
  <si>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</si>
  <si>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</si>
  <si>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</si>
  <si>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</si>
  <si>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</si>
  <si>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</si>
  <si>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</si>
  <si>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</si>
  <si>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</si>
  <si>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</si>
  <si>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</si>
  <si>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</si>
  <si>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</si>
  <si>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</si>
  <si>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</si>
  <si>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</si>
  <si>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</si>
  <si>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</si>
  <si>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</si>
  <si>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</si>
  <si>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</si>
  <si>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</si>
  <si>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</si>
  <si>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</si>
  <si>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</si>
  <si>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</si>
  <si>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</si>
  <si>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</si>
  <si>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</si>
  <si>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</si>
  <si>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</si>
  <si>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</si>
  <si>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</si>
  <si>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</si>
  <si>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</si>
  <si>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</si>
  <si>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</si>
  <si>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</si>
  <si>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</si>
  <si>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</si>
  <si>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</si>
  <si>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</si>
  <si>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</si>
  <si>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</si>
  <si>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</si>
  <si>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</si>
  <si>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</si>
  <si>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</si>
  <si>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</si>
  <si>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</si>
  <si>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</si>
  <si>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</si>
  <si>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</si>
  <si>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</si>
  <si>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</si>
  <si>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</si>
  <si>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</si>
  <si>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</si>
  <si>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</si>
  <si>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</si>
  <si>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</si>
  <si>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</si>
  <si>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</si>
  <si>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</si>
  <si>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</si>
  <si>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</si>
  <si>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</si>
  <si>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</si>
  <si>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</si>
  <si>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</si>
  <si>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</si>
  <si>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</si>
  <si>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</si>
  <si>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</si>
  <si>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</si>
  <si>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</si>
  <si>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</si>
  <si>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</si>
  <si>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</si>
  <si>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</si>
  <si>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</si>
  <si>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</si>
  <si>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</si>
  <si>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</si>
  <si>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</si>
  <si>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</si>
  <si>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</si>
  <si>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</si>
  <si>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</si>
  <si>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</si>
  <si>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</si>
  <si>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</si>
  <si>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</si>
  <si>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</si>
  <si>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</si>
  <si>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</si>
  <si>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</si>
  <si>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</si>
  <si>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</si>
  <si>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</si>
  <si>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</si>
  <si>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</si>
  <si>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</si>
  <si>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</si>
  <si>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</si>
  <si>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</si>
  <si>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</si>
  <si>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</si>
  <si>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</si>
  <si>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</si>
  <si>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</si>
  <si>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</si>
  <si>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</si>
  <si>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</si>
  <si>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</si>
  <si>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</si>
  <si>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</si>
  <si>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</si>
  <si>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</si>
  <si>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</si>
  <si>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</si>
  <si>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</si>
  <si>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</si>
  <si>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</si>
  <si>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</si>
  <si>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</si>
  <si>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</si>
  <si>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</si>
  <si>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</si>
  <si>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</si>
  <si>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</si>
  <si>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</si>
  <si>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</si>
  <si>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</si>
  <si>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</si>
  <si>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</si>
  <si>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</si>
  <si>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</si>
  <si>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</si>
  <si>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</si>
  <si>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</si>
  <si>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</si>
  <si>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</si>
  <si>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</si>
  <si>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</si>
  <si>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</si>
  <si>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</si>
  <si>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</si>
  <si>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</si>
  <si>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</si>
  <si>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</si>
  <si>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</si>
  <si>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</si>
  <si>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</si>
  <si>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</si>
  <si>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</si>
  <si>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</si>
  <si>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</si>
  <si>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</si>
  <si>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</si>
  <si>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</si>
  <si>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</si>
  <si>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</si>
  <si>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</si>
  <si>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</si>
  <si>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</si>
  <si>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</si>
  <si>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</si>
  <si>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</si>
  <si>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</si>
  <si>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</si>
  <si>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</si>
  <si>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</si>
  <si>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</si>
  <si>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</si>
  <si>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</si>
  <si>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</si>
  <si>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</si>
  <si>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</si>
  <si>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</si>
  <si>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</si>
  <si>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</si>
  <si>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</si>
  <si>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</si>
  <si>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</si>
  <si>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</si>
  <si>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</si>
  <si>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</si>
  <si>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</si>
  <si>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</si>
  <si>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</si>
  <si>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</si>
  <si>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</si>
  <si>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</si>
  <si>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</si>
  <si>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</si>
  <si>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</si>
  <si>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</si>
  <si>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</si>
  <si>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</si>
  <si>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</si>
  <si>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</si>
  <si>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</si>
  <si>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</si>
  <si>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</si>
  <si>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</si>
  <si>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</si>
  <si>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</si>
  <si>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</si>
  <si>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</si>
  <si>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</si>
  <si>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</si>
  <si>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</si>
  <si>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</si>
  <si>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</si>
  <si>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</si>
  <si>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</si>
  <si>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</si>
  <si>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</si>
  <si>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</si>
  <si>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</si>
  <si>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</si>
  <si>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</si>
  <si>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</si>
  <si>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</si>
  <si>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</si>
  <si>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</si>
  <si>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</si>
  <si>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</si>
  <si>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</si>
  <si>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</si>
  <si>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</si>
  <si>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</si>
  <si>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</si>
  <si>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</si>
  <si>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</si>
  <si>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</si>
  <si>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</si>
  <si>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</si>
  <si>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</si>
  <si>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</si>
  <si>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</si>
  <si>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</si>
  <si>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</si>
  <si>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</si>
  <si>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</si>
  <si>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</si>
  <si>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</si>
  <si>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</si>
  <si>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</si>
  <si>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</si>
  <si>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</si>
  <si>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</si>
  <si>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</si>
  <si>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</si>
  <si>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</si>
  <si>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</si>
  <si>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</si>
  <si>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</si>
  <si>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</si>
  <si>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</si>
  <si>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</si>
  <si>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</si>
  <si>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</si>
  <si>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</si>
  <si>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</si>
  <si>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</si>
  <si>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</si>
  <si>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</si>
  <si>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</si>
  <si>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</si>
  <si>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</si>
  <si>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</si>
  <si>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</si>
  <si>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</si>
  <si>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</si>
  <si>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</si>
  <si>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</si>
  <si>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</si>
  <si>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</si>
  <si>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</si>
  <si>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</si>
  <si>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</si>
  <si>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</si>
  <si>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</si>
  <si>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</si>
  <si>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</si>
  <si>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</si>
  <si>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</si>
  <si>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</si>
  <si>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</si>
  <si>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</si>
  <si>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</si>
  <si>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</si>
  <si>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</si>
  <si>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</si>
  <si>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</si>
  <si>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</si>
  <si>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</si>
  <si>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</si>
  <si>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</si>
  <si>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</si>
  <si>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</si>
  <si>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</si>
  <si>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</si>
  <si>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</si>
  <si>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</si>
  <si>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</si>
  <si>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</si>
  <si>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</si>
  <si>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</si>
  <si>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</si>
  <si>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</si>
  <si>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</si>
  <si>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</si>
  <si>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</si>
  <si>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</si>
  <si>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</si>
  <si>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</si>
  <si>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</si>
  <si>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</si>
  <si>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</si>
  <si>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</si>
  <si>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</si>
  <si>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</si>
  <si>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</si>
  <si>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</si>
  <si>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</si>
  <si>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</si>
  <si>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</si>
  <si>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</si>
  <si>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</si>
  <si>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</si>
  <si>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</si>
  <si>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</si>
  <si>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</si>
  <si>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</si>
  <si>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</si>
  <si>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</si>
  <si>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</si>
  <si>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</si>
  <si>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</si>
  <si>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</si>
  <si>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</si>
  <si>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</si>
  <si>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</si>
  <si>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</si>
  <si>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</si>
  <si>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</si>
  <si>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</si>
  <si>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</si>
  <si>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</si>
  <si>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</si>
  <si>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</si>
  <si>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</si>
  <si>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</si>
  <si>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</si>
  <si>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</si>
  <si>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</si>
  <si>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</si>
  <si>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</si>
  <si>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</si>
  <si>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</si>
  <si>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</si>
  <si>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</si>
  <si>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</si>
  <si>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</si>
  <si>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</si>
  <si>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</si>
  <si>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</si>
  <si>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</si>
  <si>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</si>
  <si>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</si>
  <si>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</si>
  <si>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</si>
  <si>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</si>
  <si>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</si>
  <si>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</si>
  <si>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</si>
  <si>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</si>
  <si>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</si>
  <si>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</si>
  <si>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</si>
  <si>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</si>
  <si>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</si>
  <si>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</si>
  <si>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</si>
  <si>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</si>
  <si>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</si>
  <si>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</si>
  <si>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</si>
  <si>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</si>
  <si>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</si>
  <si>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</si>
  <si>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</si>
  <si>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</si>
  <si>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</si>
  <si>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</si>
  <si>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</si>
  <si>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</si>
  <si>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</si>
  <si>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</si>
  <si>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</si>
  <si>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</si>
  <si>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</si>
  <si>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</si>
  <si>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</si>
  <si>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</si>
  <si>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</si>
  <si>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</si>
  <si>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</si>
  <si>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</si>
  <si>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</si>
  <si>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</si>
  <si>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</si>
  <si>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</si>
  <si>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</si>
  <si>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</si>
  <si>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</si>
  <si>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</si>
  <si>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</si>
  <si>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</si>
  <si>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</si>
  <si>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</si>
  <si>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</si>
  <si>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</si>
  <si>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</si>
  <si>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</si>
  <si>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</si>
  <si>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</si>
  <si>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</si>
  <si>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</si>
  <si>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</si>
  <si>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</si>
  <si>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</si>
  <si>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</si>
  <si>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</si>
  <si>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</si>
  <si>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</si>
  <si>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</si>
  <si>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</si>
  <si>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</si>
  <si>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</si>
  <si>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</si>
  <si>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</si>
  <si>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</si>
  <si>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</si>
  <si>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</si>
  <si>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</si>
  <si>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</si>
  <si>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</si>
  <si>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</si>
  <si>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</si>
  <si>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</si>
  <si>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</si>
  <si>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</si>
  <si>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</si>
  <si>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</si>
  <si>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</si>
  <si>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</si>
  <si>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</si>
  <si>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</si>
  <si>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</si>
  <si>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</si>
  <si>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</si>
  <si>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</si>
  <si>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</si>
  <si>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</si>
  <si>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</si>
  <si>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</si>
  <si>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</si>
  <si>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</si>
  <si>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</si>
  <si>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</si>
  <si>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</si>
  <si>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</si>
  <si>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</si>
  <si>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</si>
  <si>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</si>
  <si>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</si>
  <si>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</si>
  <si>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</si>
  <si>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</si>
  <si>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</si>
  <si>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</si>
  <si>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</si>
  <si>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</si>
  <si>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</si>
  <si>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</si>
  <si>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</si>
  <si>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</si>
  <si>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</si>
  <si>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</si>
  <si>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</si>
  <si>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</si>
  <si>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</si>
  <si>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</si>
  <si>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</si>
  <si>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</si>
  <si>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</si>
  <si>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</si>
  <si>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</si>
  <si>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</si>
  <si>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</si>
  <si>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</si>
  <si>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</si>
  <si>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</si>
  <si>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</si>
  <si>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</si>
  <si>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</si>
  <si>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</si>
  <si>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</si>
  <si>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</si>
  <si>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</si>
  <si>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</si>
  <si>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</si>
  <si>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</si>
  <si>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</si>
  <si>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</si>
  <si>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</si>
  <si>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</si>
  <si>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</si>
  <si>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</si>
  <si>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</si>
  <si>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</si>
  <si>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</si>
  <si>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</si>
  <si>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</si>
  <si>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</si>
  <si>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</si>
  <si>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</si>
  <si>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</si>
  <si>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</si>
  <si>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</si>
  <si>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</si>
  <si>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</si>
  <si>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</si>
  <si>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</si>
  <si>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</si>
  <si>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</si>
  <si>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</si>
  <si>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</si>
  <si>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</si>
  <si>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</si>
  <si>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</si>
  <si>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</si>
  <si>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</si>
  <si>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</si>
  <si>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</si>
  <si>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</si>
  <si>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</si>
  <si>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</si>
  <si>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</si>
  <si>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</si>
  <si>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</si>
  <si>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</si>
  <si>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</si>
  <si>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</si>
  <si>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</si>
  <si>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</si>
  <si>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</si>
  <si>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</si>
  <si>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</si>
  <si>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</si>
  <si>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</si>
  <si>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</si>
  <si>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</si>
  <si>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</si>
  <si>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</si>
  <si>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</si>
  <si>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</si>
  <si>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</si>
  <si>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</si>
  <si>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</si>
  <si>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</si>
  <si>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</si>
  <si>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</si>
  <si>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</si>
  <si>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</si>
  <si>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</si>
  <si>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</si>
  <si>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</si>
  <si>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</si>
  <si>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</si>
  <si>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</si>
  <si>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</si>
  <si>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</si>
  <si>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</si>
  <si>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</si>
  <si>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</si>
  <si>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</si>
  <si>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</si>
  <si>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</si>
  <si>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</si>
  <si>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</si>
  <si>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</si>
  <si>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</si>
  <si>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</si>
  <si>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</si>
  <si>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</si>
  <si>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</si>
  <si>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</si>
  <si>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</si>
  <si>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</si>
  <si>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</si>
  <si>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</si>
  <si>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</si>
  <si>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</si>
  <si>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</si>
  <si>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</si>
  <si>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</si>
  <si>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</si>
  <si>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</si>
  <si>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</si>
  <si>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</si>
  <si>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</si>
  <si>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</si>
  <si>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</si>
  <si>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</si>
  <si>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</si>
  <si>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</si>
  <si>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</si>
  <si>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</si>
  <si>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</si>
  <si>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</si>
  <si>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</si>
  <si>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</si>
  <si>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</si>
  <si>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</si>
  <si>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</si>
  <si>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</si>
  <si>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</si>
  <si>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</si>
  <si>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</si>
  <si>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</si>
  <si>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</si>
  <si>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</si>
  <si>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</si>
  <si>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</si>
  <si>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</si>
  <si>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</si>
  <si>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</si>
  <si>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</si>
  <si>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</si>
  <si>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</si>
  <si>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</si>
  <si>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</si>
  <si>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</si>
  <si>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</si>
  <si>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</si>
  <si>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</si>
  <si>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</si>
  <si>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</si>
  <si>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</si>
  <si>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</si>
  <si>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</si>
  <si>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</si>
  <si>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</si>
  <si>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</si>
  <si>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</si>
  <si>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</si>
  <si>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</si>
  <si>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</si>
  <si>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</si>
  <si>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</si>
  <si>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</si>
  <si>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</si>
  <si>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</si>
  <si>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</si>
  <si>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</si>
  <si>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</si>
  <si>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</si>
  <si>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</si>
  <si>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</si>
  <si>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</si>
  <si>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</si>
  <si>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</si>
  <si>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</si>
  <si>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</si>
  <si>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</si>
  <si>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</si>
  <si>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</si>
  <si>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</si>
  <si>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</si>
  <si>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</si>
  <si>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</si>
  <si>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</si>
  <si>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</si>
  <si>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</si>
  <si>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</si>
  <si>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</si>
  <si>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</si>
  <si>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</si>
  <si>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</si>
  <si>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</si>
  <si>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</si>
  <si>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</si>
  <si>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</si>
  <si>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</si>
  <si>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</si>
  <si>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</si>
  <si>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</si>
  <si>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</si>
  <si>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</si>
  <si>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</si>
  <si>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</si>
  <si>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</si>
  <si>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</si>
  <si>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</si>
  <si>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</si>
  <si>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</si>
  <si>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</si>
  <si>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</si>
  <si>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</si>
  <si>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</si>
  <si>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</si>
  <si>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</si>
  <si>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</si>
  <si>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</si>
  <si>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</si>
  <si>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</si>
  <si>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</si>
  <si>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</si>
  <si>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</si>
  <si>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</si>
  <si>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</si>
  <si>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</si>
  <si>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</si>
  <si>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</si>
  <si>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</si>
  <si>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</si>
  <si>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</si>
  <si>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</si>
  <si>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</si>
  <si>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</si>
  <si>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</si>
  <si>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</si>
  <si>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</si>
  <si>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</si>
  <si>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</si>
  <si>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</si>
  <si>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</si>
  <si>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</si>
  <si>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</si>
  <si>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</si>
  <si>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</si>
  <si>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</si>
  <si>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</si>
  <si>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</si>
  <si>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</si>
  <si>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</si>
  <si>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</si>
  <si>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</si>
  <si>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</si>
  <si>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</si>
  <si>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</si>
  <si>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</si>
  <si>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</si>
  <si>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</si>
  <si>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</si>
  <si>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</si>
  <si>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</si>
  <si>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</si>
  <si>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</si>
  <si>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</si>
  <si>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</si>
  <si>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</si>
  <si>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</si>
  <si>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</si>
  <si>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</si>
  <si>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</si>
  <si>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</si>
  <si>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</si>
  <si>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</si>
  <si>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</si>
  <si>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</si>
  <si>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</si>
  <si>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</si>
  <si>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</si>
  <si>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</si>
  <si>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</si>
  <si>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</si>
  <si>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</si>
  <si>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</si>
  <si>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</si>
  <si>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</si>
  <si>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</si>
  <si>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</si>
  <si>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</si>
  <si>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</si>
  <si>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</si>
  <si>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</si>
  <si>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</si>
  <si>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</si>
  <si>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</si>
  <si>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</si>
  <si>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</si>
  <si>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</si>
  <si>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</si>
  <si>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</si>
  <si>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</si>
  <si>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</si>
  <si>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</si>
  <si>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</si>
  <si>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</si>
  <si>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</si>
  <si>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</si>
  <si>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</si>
  <si>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</si>
  <si>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</si>
  <si>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</si>
  <si>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</si>
  <si>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</si>
  <si>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</si>
  <si>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</si>
  <si>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</si>
  <si>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</si>
  <si>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</si>
  <si>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</si>
  <si>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</si>
  <si>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</si>
  <si>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</si>
  <si>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</si>
  <si>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</si>
  <si>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</si>
  <si>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</si>
  <si>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</si>
  <si>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</si>
  <si>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</si>
  <si>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</si>
  <si>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</si>
  <si>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</si>
  <si>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</si>
  <si>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</si>
  <si>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</si>
  <si>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</si>
  <si>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</si>
  <si>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</si>
  <si>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</si>
  <si>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</si>
  <si>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</si>
  <si>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</si>
  <si>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</si>
  <si>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</si>
  <si>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</si>
  <si>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</si>
  <si>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</si>
  <si>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</si>
  <si>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</si>
  <si>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</si>
  <si>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</si>
  <si>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</si>
  <si>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</si>
  <si>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</si>
  <si>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</si>
  <si>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</si>
  <si>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</si>
  <si>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</si>
  <si>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</si>
  <si>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</si>
  <si>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</si>
  <si>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</si>
  <si>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</si>
  <si>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</si>
  <si>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</si>
  <si>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</si>
  <si>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</si>
  <si>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</si>
  <si>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</si>
  <si>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</si>
  <si>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</si>
  <si>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</si>
  <si>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</si>
  <si>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</si>
  <si>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</si>
  <si>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</si>
  <si>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</si>
  <si>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</si>
  <si>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</si>
  <si>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</si>
  <si>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</si>
  <si>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</si>
  <si>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</si>
  <si>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</si>
  <si>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</si>
  <si>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</si>
  <si>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</si>
  <si>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</si>
  <si>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</si>
  <si>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</si>
  <si>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</si>
  <si>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</si>
  <si>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</si>
  <si>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</si>
  <si>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</si>
  <si>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</si>
  <si>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</si>
  <si>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</si>
  <si>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</si>
  <si>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</si>
  <si>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</si>
  <si>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</si>
  <si>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</si>
  <si>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</si>
  <si>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</si>
  <si>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</si>
  <si>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</si>
  <si>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</si>
  <si>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</si>
  <si>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</si>
  <si>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</si>
  <si>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</si>
  <si>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</si>
  <si>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</si>
  <si>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</si>
  <si>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</si>
  <si>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</si>
  <si>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</si>
  <si>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</si>
  <si>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</si>
  <si>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</si>
  <si>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</si>
  <si>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</si>
  <si>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</si>
  <si>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</si>
  <si>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</si>
  <si>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</si>
  <si>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</si>
  <si>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</si>
  <si>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</si>
  <si>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</si>
  <si>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</si>
  <si>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</si>
  <si>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</si>
  <si>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</si>
  <si>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</si>
  <si>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</si>
  <si>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</si>
  <si>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</si>
  <si>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</si>
  <si>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</si>
  <si>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</si>
  <si>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</si>
  <si>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</si>
  <si>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</si>
  <si>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</si>
  <si>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</si>
  <si>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</si>
  <si>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</si>
  <si>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</si>
  <si>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</si>
  <si>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</si>
  <si>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</si>
  <si>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</si>
  <si>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</si>
  <si>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</si>
  <si>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</si>
  <si>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</si>
  <si>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</si>
  <si>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</si>
  <si>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</si>
  <si>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</si>
  <si>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</si>
  <si>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</si>
  <si>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</si>
  <si>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</si>
  <si>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</si>
  <si>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</si>
  <si>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</si>
  <si>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</si>
  <si>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</si>
  <si>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</si>
  <si>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</si>
  <si>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</si>
  <si>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</si>
  <si>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</si>
  <si>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</si>
  <si>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</si>
  <si>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</si>
  <si>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</si>
  <si>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</si>
  <si>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</si>
  <si>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</si>
  <si>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</si>
  <si>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</si>
  <si>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</si>
  <si>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</si>
  <si>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</si>
  <si>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</si>
  <si>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</si>
  <si>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</si>
  <si>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</si>
  <si>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</si>
  <si>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</si>
  <si>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</si>
  <si>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</si>
  <si>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</si>
  <si>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</si>
  <si>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</si>
  <si>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</si>
  <si>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</si>
  <si>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</si>
  <si>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</si>
  <si>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</si>
  <si>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</si>
  <si>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</si>
  <si>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</si>
  <si>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</si>
  <si>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</si>
  <si>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</si>
  <si>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</si>
  <si>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</si>
  <si>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</si>
  <si>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</si>
  <si>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</si>
  <si>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</si>
  <si>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</si>
  <si>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</si>
  <si>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</si>
  <si>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</si>
  <si>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</si>
  <si>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</si>
  <si>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</si>
  <si>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</si>
  <si>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</si>
  <si>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</si>
  <si>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</si>
  <si>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</si>
  <si>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</si>
  <si>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</si>
  <si>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</si>
  <si>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</si>
  <si>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</si>
  <si>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</si>
  <si>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</si>
  <si>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</si>
  <si>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</si>
  <si>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</si>
  <si>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</si>
  <si>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</si>
  <si>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</si>
  <si>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</si>
  <si>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</si>
  <si>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</si>
  <si>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</si>
  <si>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</si>
  <si>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</si>
  <si>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</si>
  <si>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</si>
  <si>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</si>
  <si>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</si>
  <si>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</si>
  <si>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</si>
  <si>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</si>
  <si>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</si>
  <si>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</si>
  <si>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</si>
  <si>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</si>
  <si>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</si>
  <si>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</si>
  <si>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</si>
  <si>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</si>
  <si>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</si>
  <si>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</si>
  <si>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</si>
  <si>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</si>
  <si>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</si>
  <si>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</si>
  <si>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</si>
  <si>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</si>
  <si>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</si>
  <si>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</si>
  <si>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</si>
  <si>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</si>
  <si>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</si>
  <si>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</si>
  <si>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</si>
  <si>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</si>
  <si>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</si>
  <si>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</si>
  <si>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</si>
  <si>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</si>
  <si>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</si>
  <si>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</si>
  <si>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</si>
  <si>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</si>
  <si>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</si>
  <si>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</si>
  <si>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</si>
  <si>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</si>
  <si>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</si>
  <si>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</si>
  <si>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</si>
  <si>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</si>
  <si>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</si>
  <si>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</si>
  <si>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</si>
  <si>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</si>
  <si>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</si>
  <si>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</si>
  <si>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</si>
  <si>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</si>
  <si>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</si>
  <si>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</si>
  <si>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</si>
  <si>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</si>
  <si>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</si>
  <si>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</si>
  <si>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</si>
  <si>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</si>
  <si>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</si>
  <si>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</si>
  <si>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</si>
  <si>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</si>
  <si>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</si>
  <si>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</si>
  <si>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</si>
  <si>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</si>
  <si>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</si>
  <si>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</si>
  <si>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</si>
  <si>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</si>
  <si>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</si>
  <si>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</si>
  <si>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</si>
  <si>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</si>
  <si>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</si>
  <si>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</si>
  <si>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</si>
  <si>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</si>
  <si>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</si>
  <si>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</si>
  <si>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</si>
  <si>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</si>
  <si>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</si>
  <si>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</si>
  <si>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</si>
  <si>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</si>
  <si>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</si>
  <si>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</si>
  <si>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</si>
  <si>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</si>
  <si>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</si>
  <si>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</si>
  <si>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</si>
  <si>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</si>
  <si>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</si>
  <si>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</si>
  <si>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</si>
  <si>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</si>
  <si>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</si>
  <si>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</si>
  <si>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</si>
  <si>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</si>
  <si>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</si>
  <si>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</si>
  <si>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</si>
  <si>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</si>
  <si>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</si>
  <si>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</si>
  <si>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</si>
  <si>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</si>
  <si>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</si>
  <si>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</si>
  <si>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</si>
  <si>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</si>
  <si>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</si>
  <si>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</si>
  <si>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</si>
  <si>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</si>
  <si>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</si>
  <si>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</si>
  <si>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</si>
  <si>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</si>
  <si>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</si>
  <si>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</si>
  <si>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</si>
  <si>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</si>
  <si>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</si>
  <si>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</si>
  <si>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</si>
  <si>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</si>
  <si>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</si>
  <si>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</si>
  <si>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</si>
  <si>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</si>
  <si>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</si>
  <si>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</si>
  <si>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</si>
  <si>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</si>
  <si>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</si>
  <si>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</si>
  <si>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</si>
  <si>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</si>
  <si>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</si>
  <si>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</si>
  <si>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</si>
  <si>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</si>
  <si>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</si>
  <si>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</si>
  <si>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</si>
  <si>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</si>
  <si>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</si>
  <si>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</si>
  <si>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</si>
  <si>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</si>
  <si>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</si>
  <si>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</si>
  <si>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</si>
  <si>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</si>
  <si>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</si>
  <si>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</si>
  <si>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</si>
  <si>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</si>
  <si>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</si>
  <si>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</si>
  <si>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</si>
  <si>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</si>
  <si>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</si>
  <si>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</si>
  <si>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</si>
  <si>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</si>
  <si>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</si>
  <si>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</si>
  <si>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</si>
  <si>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</si>
  <si>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</si>
  <si>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</si>
  <si>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</si>
  <si>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</si>
  <si>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</si>
  <si>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</si>
  <si>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</si>
  <si>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</si>
  <si>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</si>
  <si>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</si>
  <si>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</si>
  <si>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</si>
  <si>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</si>
  <si>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</si>
  <si>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</si>
  <si>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</si>
  <si>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</si>
  <si>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</si>
  <si>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</si>
  <si>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</si>
  <si>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</si>
  <si>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</si>
  <si>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</si>
  <si>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</si>
  <si>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</si>
  <si>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</si>
  <si>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</si>
  <si>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</si>
  <si>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</si>
  <si>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</si>
  <si>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</si>
  <si>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</si>
  <si>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</si>
  <si>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</si>
  <si>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</si>
  <si>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</si>
  <si>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</si>
  <si>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</si>
  <si>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</si>
  <si>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</si>
  <si>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</si>
  <si>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</si>
  <si>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</si>
  <si>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</si>
  <si>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</si>
  <si>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</si>
  <si>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</si>
  <si>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</si>
  <si>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</si>
  <si>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</si>
  <si>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</si>
  <si>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</si>
  <si>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</si>
  <si>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</si>
  <si>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</si>
  <si>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</si>
  <si>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</si>
  <si>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</si>
  <si>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</si>
  <si>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</si>
  <si>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</si>
  <si>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</si>
  <si>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</si>
  <si>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</si>
  <si>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</si>
  <si>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</si>
  <si>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</si>
  <si>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</si>
  <si>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</si>
  <si>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</si>
  <si>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</si>
  <si>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</si>
  <si>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</si>
  <si>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</si>
  <si>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</si>
  <si>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</si>
  <si>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</si>
  <si>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</si>
  <si>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</si>
  <si>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</si>
  <si>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</si>
  <si>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</si>
  <si>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</si>
  <si>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</si>
  <si>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</si>
  <si>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</si>
  <si>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</si>
  <si>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</si>
  <si>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</si>
  <si>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</si>
  <si>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</si>
  <si>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</si>
  <si>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</si>
  <si>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</si>
  <si>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</si>
  <si>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</si>
  <si>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</si>
  <si>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</si>
  <si>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</si>
  <si>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</si>
  <si>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</si>
  <si>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</si>
  <si>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</si>
  <si>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</si>
  <si>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</si>
  <si>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</si>
  <si>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</si>
  <si>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</si>
  <si>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</si>
  <si>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</si>
  <si>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</si>
  <si>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</si>
  <si>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</si>
  <si>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</si>
  <si>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</si>
  <si>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</si>
  <si>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</si>
  <si>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</si>
  <si>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</si>
  <si>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</si>
  <si>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</si>
  <si>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</si>
  <si>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</si>
  <si>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</si>
  <si>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</si>
  <si>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</si>
  <si>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</si>
  <si>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</si>
  <si>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</si>
  <si>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</si>
  <si>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</si>
  <si>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</si>
  <si>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</si>
  <si>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</si>
  <si>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</si>
  <si>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</si>
  <si>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</si>
  <si>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</si>
  <si>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</si>
  <si>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</si>
  <si>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</si>
  <si>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</si>
  <si>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</si>
  <si>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</si>
  <si>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</si>
  <si>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</si>
  <si>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</si>
  <si>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</si>
  <si>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</si>
  <si>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</si>
  <si>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</si>
  <si>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</si>
  <si>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</si>
  <si>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</si>
  <si>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</si>
  <si>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</si>
  <si>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</si>
  <si>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</si>
  <si>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</si>
  <si>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</si>
  <si>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</si>
  <si>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</si>
  <si>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</si>
  <si>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</si>
  <si>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</si>
  <si>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</si>
  <si>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</si>
  <si>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</si>
  <si>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</si>
  <si>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</si>
  <si>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</si>
  <si>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</si>
  <si>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</si>
  <si>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</si>
  <si>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</si>
  <si>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</si>
  <si>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</si>
  <si>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</si>
  <si>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</si>
  <si>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</si>
  <si>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</si>
  <si>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</si>
  <si>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</si>
  <si>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</si>
  <si>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</si>
  <si>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</si>
  <si>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</si>
  <si>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</si>
  <si>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</si>
  <si>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</si>
  <si>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</si>
  <si>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</si>
  <si>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</si>
  <si>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</si>
  <si>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</si>
  <si>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</si>
  <si>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</si>
  <si>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</si>
  <si>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</si>
  <si>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</si>
  <si>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</si>
  <si>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</si>
  <si>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</si>
  <si>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</si>
  <si>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</si>
  <si>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</si>
  <si>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</si>
  <si>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</si>
  <si>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</si>
  <si>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</si>
  <si>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</si>
  <si>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</si>
  <si>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</si>
  <si>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</si>
  <si>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</si>
  <si>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</si>
  <si>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</si>
  <si>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</si>
  <si>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</si>
  <si>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</si>
  <si>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</si>
  <si>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</si>
  <si>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</si>
  <si>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</si>
  <si>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</si>
  <si>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</si>
  <si>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</si>
  <si>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</si>
  <si>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</si>
  <si>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</si>
  <si>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</si>
  <si>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</si>
  <si>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</si>
  <si>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</si>
  <si>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</si>
  <si>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</si>
  <si>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</si>
  <si>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</si>
  <si>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</si>
  <si>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</si>
  <si>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</si>
  <si>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</si>
  <si>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</si>
  <si>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</si>
  <si>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</si>
  <si>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</si>
  <si>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</si>
  <si>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</si>
  <si>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</si>
  <si>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</si>
  <si>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</si>
  <si>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</si>
  <si>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</si>
  <si>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</si>
  <si>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</si>
  <si>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</si>
  <si>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</si>
  <si>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</si>
  <si>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</si>
  <si>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</si>
  <si>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</si>
  <si>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</si>
  <si>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</si>
  <si>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</si>
  <si>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</si>
  <si>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</si>
  <si>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</si>
  <si>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</si>
  <si>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</si>
  <si>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</si>
  <si>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</si>
  <si>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</si>
  <si>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</si>
  <si>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</si>
  <si>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</si>
  <si>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</si>
  <si>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</si>
  <si>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</si>
  <si>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</si>
  <si>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</si>
  <si>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</si>
  <si>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</si>
  <si>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</si>
  <si>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</si>
  <si>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</si>
  <si>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</si>
  <si>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</si>
  <si>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</si>
  <si>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</si>
  <si>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</si>
  <si>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</si>
  <si>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</si>
  <si>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</si>
  <si>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</si>
  <si>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</si>
  <si>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</si>
  <si>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</si>
  <si>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</si>
  <si>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</si>
  <si>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</si>
  <si>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</si>
  <si>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</si>
  <si>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</si>
  <si>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</si>
  <si>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</si>
  <si>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</si>
  <si>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</si>
  <si>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</si>
  <si>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</si>
  <si>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</si>
  <si>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</si>
  <si>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</si>
  <si>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</si>
  <si>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</si>
  <si>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</si>
  <si>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</si>
  <si>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</si>
  <si>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</si>
  <si>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</si>
  <si>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</si>
  <si>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</si>
  <si>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</si>
  <si>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</si>
  <si>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</si>
  <si>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</si>
  <si>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</si>
  <si>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</si>
  <si>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</si>
  <si>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</si>
  <si>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</si>
  <si>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</si>
  <si>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</si>
  <si>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</si>
  <si>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</si>
  <si>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</si>
  <si>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</si>
  <si>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</si>
  <si>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</si>
  <si>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</si>
  <si>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</si>
  <si>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</si>
  <si>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</si>
  <si>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</si>
  <si>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</si>
  <si>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</si>
  <si>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</si>
  <si>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</si>
  <si>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</si>
  <si>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</si>
  <si>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</si>
  <si>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</si>
  <si>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</si>
  <si>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</si>
  <si>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</si>
  <si>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</si>
  <si>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</si>
  <si>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</si>
  <si>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</si>
  <si>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</si>
  <si>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</si>
  <si>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</si>
  <si>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</si>
  <si>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</si>
  <si>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</si>
  <si>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</si>
  <si>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</si>
  <si>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</si>
  <si>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</si>
  <si>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</si>
  <si>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</si>
  <si>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</si>
  <si>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</si>
  <si>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</si>
  <si>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</si>
  <si>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</si>
  <si>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</si>
  <si>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</si>
  <si>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</si>
  <si>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</si>
  <si>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</si>
  <si>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</si>
  <si>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</si>
  <si>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</si>
  <si>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</si>
  <si>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</si>
  <si>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</si>
  <si>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</si>
  <si>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</si>
  <si>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</si>
  <si>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</si>
  <si>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</si>
  <si>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</si>
  <si>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</si>
  <si>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</si>
  <si>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</si>
  <si>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</si>
  <si>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</si>
  <si>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</si>
  <si>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</si>
  <si>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</si>
  <si>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</si>
  <si>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</si>
  <si>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</si>
  <si>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</si>
  <si>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</si>
  <si>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</si>
  <si>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</si>
  <si>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</si>
  <si>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</si>
  <si>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</si>
  <si>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</si>
  <si>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</si>
  <si>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</si>
  <si>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</si>
  <si>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</si>
  <si>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</si>
  <si>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</si>
  <si>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</si>
  <si>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</si>
  <si>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</si>
  <si>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</si>
  <si>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</si>
  <si>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</si>
  <si>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</si>
  <si>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</si>
  <si>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</si>
  <si>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</si>
  <si>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</si>
  <si>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</si>
  <si>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</si>
  <si>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</si>
  <si>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</si>
  <si>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</si>
  <si>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</si>
  <si>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</si>
  <si>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</si>
  <si>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</si>
  <si>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</si>
  <si>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</si>
  <si>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</si>
  <si>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</si>
  <si>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</si>
  <si>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</si>
  <si>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</si>
  <si>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</si>
  <si>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</si>
  <si>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</si>
  <si>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</si>
  <si>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</si>
  <si>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</si>
  <si>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</si>
  <si>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</si>
  <si>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</si>
  <si>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</si>
  <si>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</si>
  <si>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</si>
  <si>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</si>
  <si>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</si>
  <si>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</si>
  <si>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</si>
  <si>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</si>
  <si>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</si>
  <si>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</si>
  <si>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</si>
  <si>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</si>
  <si>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</si>
  <si>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</si>
  <si>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</si>
  <si>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</si>
  <si>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</si>
  <si>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</si>
  <si>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</si>
  <si>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</si>
  <si>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</si>
  <si>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</si>
  <si>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</si>
  <si>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</si>
  <si>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</si>
  <si>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</si>
  <si>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</si>
  <si>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</si>
  <si>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</si>
  <si>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</si>
  <si>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</si>
  <si>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</si>
  <si>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</si>
  <si>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</si>
  <si>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</si>
  <si>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</si>
  <si>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</si>
  <si>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</si>
  <si>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</si>
  <si>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</si>
  <si>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</si>
  <si>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</si>
  <si>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</si>
  <si>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</si>
  <si>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</si>
  <si>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</si>
  <si>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</si>
  <si>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</si>
  <si>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</si>
  <si>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</si>
  <si>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</si>
  <si>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</si>
  <si>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</si>
  <si>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</si>
  <si>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</si>
  <si>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</si>
  <si>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</si>
  <si>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</si>
  <si>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</si>
  <si>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</si>
  <si>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</si>
  <si>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</si>
  <si>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</si>
  <si>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</si>
  <si>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</si>
  <si>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</si>
  <si>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</si>
  <si>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</si>
  <si>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</si>
  <si>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</si>
  <si>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</si>
  <si>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</si>
  <si>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</si>
  <si>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</si>
  <si>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</si>
  <si>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</si>
  <si>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</si>
  <si>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</si>
  <si>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</si>
  <si>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</si>
  <si>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</si>
  <si>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</si>
  <si>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</si>
  <si>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</si>
  <si>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</si>
  <si>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</si>
  <si>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</si>
  <si>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</si>
  <si>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</si>
  <si>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</si>
  <si>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</si>
  <si>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</si>
  <si>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</si>
  <si>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</si>
  <si>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</si>
  <si>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</si>
  <si>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</si>
  <si>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</si>
  <si>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</si>
  <si>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</si>
  <si>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</si>
  <si>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</si>
  <si>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</si>
  <si>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</si>
  <si>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</si>
  <si>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</si>
  <si>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</si>
  <si>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</si>
  <si>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</si>
  <si>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</si>
  <si>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</si>
  <si>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</si>
  <si>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</si>
  <si>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</si>
  <si>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</si>
  <si>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</si>
  <si>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</si>
  <si>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</si>
  <si>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</si>
  <si>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</si>
  <si>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</si>
  <si>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</si>
  <si>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</si>
  <si>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</si>
  <si>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</si>
  <si>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</si>
  <si>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</si>
  <si>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</si>
  <si>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</si>
  <si>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</si>
  <si>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</si>
  <si>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</si>
  <si>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</si>
  <si>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</si>
  <si>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</si>
  <si>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</si>
  <si>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</si>
  <si>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</si>
  <si>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</si>
  <si>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</si>
  <si>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</si>
  <si>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</si>
  <si>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</si>
  <si>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</si>
  <si>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</si>
  <si>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</si>
  <si>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</si>
  <si>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</si>
  <si>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</si>
  <si>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</si>
  <si>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</si>
  <si>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</si>
  <si>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</si>
  <si>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</si>
  <si>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</si>
  <si>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</si>
  <si>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</si>
  <si>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</si>
  <si>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</si>
  <si>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</si>
  <si>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</si>
  <si>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</si>
  <si>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</si>
  <si>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</si>
  <si>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</si>
  <si>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</si>
  <si>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</si>
  <si>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</si>
  <si>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</si>
  <si>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</si>
  <si>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</si>
  <si>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</si>
  <si>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</si>
  <si>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</si>
  <si>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</si>
  <si>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</si>
  <si>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</si>
  <si>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</si>
  <si>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</si>
  <si>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</si>
  <si>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</si>
  <si>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</si>
  <si>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</si>
  <si>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</si>
  <si>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</si>
  <si>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</si>
  <si>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</si>
  <si>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</si>
  <si>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</si>
  <si>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</si>
  <si>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</si>
  <si>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</si>
  <si>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</si>
  <si>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</si>
  <si>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</si>
  <si>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</si>
  <si>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</si>
  <si>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</si>
  <si>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</si>
  <si>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</si>
  <si>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</si>
  <si>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</si>
  <si>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</si>
  <si>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</si>
  <si>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</si>
  <si>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</si>
  <si>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</si>
  <si>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</si>
  <si>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</si>
  <si>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</si>
  <si>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</si>
  <si>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</si>
  <si>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</si>
  <si>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</si>
  <si>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</si>
  <si>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</si>
  <si>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</si>
  <si>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</si>
  <si>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</si>
  <si>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</si>
  <si>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</si>
  <si>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</si>
  <si>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</si>
  <si>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</si>
  <si>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</si>
  <si>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</si>
  <si>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</si>
  <si>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</si>
  <si>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</si>
  <si>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</si>
  <si>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</si>
  <si>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</si>
  <si>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</si>
  <si>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</si>
  <si>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</si>
  <si>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</si>
  <si>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</si>
  <si>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</si>
  <si>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</si>
  <si>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</si>
  <si>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</si>
  <si>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</si>
  <si>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</si>
  <si>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</si>
  <si>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</si>
  <si>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</si>
  <si>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</si>
  <si>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</si>
  <si>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</si>
  <si>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</si>
  <si>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</si>
  <si>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</si>
  <si>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</si>
  <si>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</si>
  <si>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</si>
  <si>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</si>
  <si>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</si>
  <si>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</si>
  <si>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</si>
  <si>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</si>
  <si>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</si>
  <si>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</si>
  <si>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</si>
  <si>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</si>
  <si>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</si>
  <si>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</si>
  <si>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</si>
  <si>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</si>
  <si>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</si>
  <si>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</si>
  <si>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</si>
  <si>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</si>
  <si>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</si>
  <si>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</si>
  <si>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</si>
  <si>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</si>
  <si>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</si>
  <si>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</si>
  <si>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</si>
  <si>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</si>
  <si>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</si>
  <si>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</si>
  <si>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</si>
  <si>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</si>
  <si>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</si>
  <si>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</si>
  <si>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</si>
  <si>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</si>
  <si>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</si>
  <si>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</si>
  <si>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</si>
  <si>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</si>
  <si>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</si>
  <si>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</si>
  <si>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</si>
  <si>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</si>
  <si>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</si>
  <si>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</si>
  <si>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</si>
  <si>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</si>
  <si>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</si>
  <si>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</si>
  <si>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</si>
  <si>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</si>
  <si>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</si>
  <si>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</si>
  <si>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</si>
  <si>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</si>
  <si>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</si>
  <si>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</si>
  <si>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</si>
  <si>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</si>
  <si>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</si>
  <si>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</si>
  <si>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</si>
  <si>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</si>
  <si>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</si>
  <si>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</si>
  <si>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</si>
  <si>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</si>
  <si>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</si>
  <si>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</si>
  <si>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</si>
  <si>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</si>
  <si>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</si>
  <si>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</si>
  <si>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</si>
  <si>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</si>
  <si>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</si>
  <si>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</si>
  <si>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</si>
  <si>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</si>
  <si>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</si>
  <si>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</si>
  <si>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</si>
  <si>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</si>
  <si>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</si>
  <si>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</si>
  <si>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</si>
  <si>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</si>
  <si>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</si>
  <si>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</si>
  <si>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</si>
  <si>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</si>
  <si>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</si>
  <si>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</si>
  <si>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</si>
  <si>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</si>
  <si>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</si>
  <si>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</si>
  <si>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</si>
  <si>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</si>
  <si>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</si>
  <si>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</si>
  <si>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</si>
  <si>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</si>
  <si>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</si>
  <si>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</si>
  <si>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</si>
  <si>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</si>
  <si>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</si>
  <si>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</si>
  <si>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</si>
  <si>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</si>
  <si>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</si>
  <si>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</si>
  <si>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</si>
  <si>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</si>
  <si>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</si>
  <si>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</si>
  <si>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</si>
  <si>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</si>
  <si>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</si>
  <si>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</si>
  <si>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</si>
  <si>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</si>
  <si>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</si>
  <si>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</si>
  <si>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</si>
  <si>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</si>
  <si>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</si>
  <si>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</si>
  <si>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</si>
  <si>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</si>
  <si>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</si>
  <si>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</si>
  <si>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</si>
  <si>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</si>
  <si>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</si>
  <si>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</si>
  <si>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</si>
  <si>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</si>
  <si>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</si>
  <si>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</si>
  <si>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</si>
  <si>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</si>
  <si>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</si>
  <si>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</si>
  <si>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</si>
  <si>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</si>
  <si>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</si>
  <si>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</si>
  <si>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</si>
  <si>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</si>
  <si>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</si>
  <si>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</si>
  <si>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</si>
  <si>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</si>
  <si>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</si>
  <si>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</si>
  <si>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</si>
  <si>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</si>
  <si>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</si>
  <si>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</si>
  <si>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</si>
  <si>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</si>
  <si>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</si>
  <si>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</si>
  <si>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</si>
  <si>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</si>
  <si>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</si>
  <si>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</si>
  <si>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</si>
  <si>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</si>
  <si>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</si>
  <si>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</si>
  <si>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</si>
  <si>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</si>
  <si>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</si>
  <si>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</si>
  <si>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</si>
  <si>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</si>
  <si>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</si>
  <si>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</si>
  <si>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</si>
  <si>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</si>
  <si>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</si>
  <si>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</si>
  <si>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</si>
  <si>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</si>
  <si>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</si>
  <si>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</si>
  <si>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</si>
  <si>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</si>
  <si>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</si>
  <si>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</si>
  <si>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</si>
  <si>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</si>
  <si>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</si>
  <si>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</si>
  <si>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</si>
  <si>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</si>
  <si>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</si>
  <si>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</si>
  <si>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</si>
  <si>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</si>
  <si>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</si>
  <si>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</si>
  <si>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</si>
  <si>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</si>
  <si>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</si>
  <si>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</si>
  <si>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</si>
  <si>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</si>
  <si>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</si>
  <si>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</si>
  <si>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</si>
  <si>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</si>
  <si>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</si>
  <si>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</si>
  <si>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</si>
  <si>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</si>
  <si>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</si>
  <si>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</si>
  <si>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</si>
  <si>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</si>
  <si>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</si>
  <si>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</si>
  <si>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</si>
  <si>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</si>
  <si>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</si>
  <si>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</si>
  <si>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</si>
  <si>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</si>
  <si>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</si>
  <si>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</si>
  <si>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</si>
  <si>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</si>
  <si>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</si>
  <si>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</si>
  <si>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</si>
  <si>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</si>
  <si>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</si>
  <si>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</si>
  <si>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</si>
  <si>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</si>
  <si>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</si>
  <si>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</si>
  <si>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</si>
  <si>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</si>
  <si>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</si>
  <si>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</si>
  <si>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</si>
  <si>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</si>
  <si>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</si>
  <si>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</si>
  <si>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</si>
  <si>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</si>
  <si>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</si>
  <si>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</si>
  <si>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</si>
  <si>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</si>
  <si>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</si>
  <si>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</si>
  <si>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</si>
  <si>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</si>
  <si>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</si>
  <si>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</si>
  <si>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</si>
  <si>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</si>
  <si>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</si>
  <si>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</si>
  <si>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</si>
  <si>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</si>
  <si>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</si>
  <si>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</si>
  <si>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</si>
  <si>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</si>
  <si>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</si>
  <si>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</si>
  <si>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</si>
  <si>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</si>
  <si>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</si>
  <si>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</si>
  <si>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</si>
  <si>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</si>
  <si>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</si>
  <si>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</si>
  <si>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</si>
  <si>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</si>
  <si>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</si>
  <si>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</si>
  <si>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</si>
  <si>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</si>
  <si>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</si>
  <si>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</si>
  <si>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</si>
  <si>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</si>
  <si>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</si>
  <si>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</si>
  <si>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</si>
  <si>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</si>
  <si>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</si>
  <si>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</si>
  <si>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</si>
  <si>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</si>
  <si>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</si>
  <si>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</si>
  <si>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</si>
  <si>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</si>
  <si>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</si>
  <si>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</si>
  <si>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</si>
  <si>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</si>
  <si>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</si>
  <si>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</si>
  <si>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</si>
  <si>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</si>
  <si>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</si>
  <si>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</si>
  <si>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</si>
  <si>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</si>
  <si>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</si>
  <si>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</si>
  <si>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</si>
  <si>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</si>
  <si>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</si>
  <si>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</si>
  <si>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</si>
  <si>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</si>
  <si>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</si>
  <si>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</si>
  <si>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</si>
  <si>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</si>
  <si>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</si>
  <si>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</si>
  <si>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</si>
  <si>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</si>
  <si>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</si>
  <si>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</si>
  <si>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</si>
  <si>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</si>
  <si>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</si>
  <si>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</si>
  <si>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</si>
  <si>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</si>
  <si>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</si>
  <si>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</si>
  <si>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</si>
  <si>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</si>
  <si>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</si>
  <si>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</si>
  <si>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</si>
  <si>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</si>
  <si>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</si>
  <si>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</si>
  <si>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</si>
  <si>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</si>
  <si>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</si>
  <si>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</si>
  <si>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</si>
  <si>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</si>
  <si>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</si>
  <si>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</si>
  <si>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</si>
  <si>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</si>
  <si>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</si>
  <si>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</si>
  <si>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</si>
  <si>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</si>
  <si>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</si>
  <si>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</si>
  <si>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</si>
  <si>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</si>
  <si>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</si>
  <si>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</si>
  <si>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</si>
  <si>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</si>
  <si>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</si>
  <si>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</si>
  <si>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</si>
  <si>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</si>
  <si>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</si>
  <si>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</si>
  <si>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</si>
  <si>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</si>
  <si>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</si>
  <si>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</si>
  <si>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</si>
  <si>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</si>
  <si>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</si>
  <si>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</si>
  <si>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</si>
  <si>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</si>
  <si>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</si>
  <si>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</si>
  <si>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</si>
  <si>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</si>
  <si>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</si>
  <si>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</si>
  <si>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</si>
  <si>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</si>
  <si>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</si>
  <si>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</si>
  <si>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</si>
  <si>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</si>
  <si>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</si>
  <si>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</si>
  <si>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</si>
  <si>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</si>
  <si>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</si>
  <si>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</si>
  <si>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</si>
  <si>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</si>
  <si>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</si>
  <si>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</si>
  <si>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</si>
  <si>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</si>
  <si>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</si>
  <si>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</si>
  <si>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</si>
  <si>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</si>
  <si>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</si>
  <si>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</si>
  <si>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</si>
  <si>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</si>
  <si>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</si>
  <si>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</si>
  <si>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</si>
  <si>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</si>
  <si>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</si>
  <si>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</si>
  <si>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</si>
  <si>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</si>
  <si>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</si>
  <si>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</si>
  <si>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</si>
  <si>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</si>
  <si>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</si>
  <si>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</si>
  <si>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</si>
  <si>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</si>
  <si>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</si>
  <si>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</si>
  <si>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</si>
  <si>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</si>
  <si>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</si>
  <si>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</si>
  <si>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</si>
  <si>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</si>
  <si>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</si>
  <si>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</si>
  <si>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</si>
  <si>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</si>
  <si>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</si>
  <si>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</si>
  <si>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</si>
  <si>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</si>
  <si>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</si>
  <si>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</si>
  <si>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</si>
  <si>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</si>
  <si>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</si>
  <si>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</si>
  <si>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</si>
  <si>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</si>
  <si>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</si>
  <si>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</si>
  <si>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</si>
  <si>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</si>
  <si>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</si>
  <si>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</si>
  <si>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</si>
  <si>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</si>
  <si>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</si>
  <si>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</si>
  <si>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</si>
  <si>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</si>
  <si>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</si>
  <si>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</si>
  <si>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</si>
  <si>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</si>
  <si>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</si>
  <si>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</si>
  <si>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</si>
  <si>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</si>
  <si>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</si>
  <si>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</si>
  <si>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</si>
  <si>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</si>
  <si>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</si>
  <si>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</si>
  <si>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</si>
  <si>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</si>
  <si>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</si>
  <si>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</si>
  <si>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</si>
  <si>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</si>
  <si>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</si>
  <si>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</si>
  <si>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</si>
  <si>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</si>
  <si>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</si>
  <si>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</si>
  <si>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</si>
  <si>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</si>
  <si>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</si>
  <si>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</si>
  <si>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</si>
  <si>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</si>
  <si>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</si>
  <si>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</si>
  <si>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</si>
  <si>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</si>
  <si>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</si>
  <si>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</si>
  <si>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</si>
  <si>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</si>
  <si>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</si>
  <si>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</si>
  <si>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</si>
  <si>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</si>
  <si>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</si>
  <si>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</si>
  <si>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</si>
  <si>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</si>
  <si>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</si>
  <si>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</si>
  <si>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</si>
  <si>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</si>
  <si>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</si>
  <si>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</si>
  <si>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</si>
  <si>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</si>
  <si>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</si>
  <si>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</si>
  <si>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</si>
  <si>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</si>
  <si>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</si>
  <si>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</si>
  <si>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</si>
  <si>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</si>
  <si>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</si>
  <si>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</si>
  <si>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</si>
  <si>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</si>
  <si>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</si>
  <si>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</si>
  <si>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</si>
  <si>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</si>
  <si>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</si>
  <si>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</si>
  <si>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</si>
  <si>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</si>
  <si>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</si>
  <si>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</si>
  <si>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</si>
  <si>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</si>
  <si>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</si>
  <si>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</si>
  <si>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</si>
  <si>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</si>
  <si>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</si>
  <si>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</si>
  <si>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</si>
  <si>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</si>
  <si>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</si>
  <si>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</si>
  <si>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</si>
  <si>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</si>
  <si>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</si>
  <si>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</si>
  <si>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</si>
  <si>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</si>
  <si>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</si>
  <si>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</si>
  <si>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</si>
  <si>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</si>
  <si>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</si>
  <si>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</si>
  <si>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</si>
  <si>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</si>
  <si>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</si>
  <si>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</si>
  <si>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</si>
  <si>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</si>
  <si>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</si>
  <si>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</si>
  <si>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</si>
  <si>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</si>
  <si>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</si>
  <si>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</si>
  <si>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</si>
  <si>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</si>
  <si>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</si>
  <si>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</si>
  <si>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</si>
  <si>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</si>
  <si>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</si>
  <si>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</si>
  <si>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</si>
  <si>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</si>
  <si>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</si>
  <si>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</si>
  <si>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</si>
  <si>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</si>
  <si>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</si>
  <si>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</si>
  <si>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</si>
  <si>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</si>
  <si>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</si>
  <si>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</si>
  <si>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</si>
  <si>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</si>
  <si>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</si>
  <si>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</si>
  <si>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</si>
  <si>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</si>
  <si>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</si>
  <si>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</si>
  <si>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</si>
  <si>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</si>
  <si>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</si>
  <si>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</si>
  <si>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</si>
  <si>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</si>
  <si>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</si>
  <si>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</si>
  <si>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</si>
  <si>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</si>
  <si>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</si>
  <si>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</si>
  <si>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</si>
  <si>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</si>
  <si>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</si>
  <si>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</si>
  <si>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</si>
  <si>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</si>
  <si>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</si>
  <si>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</si>
  <si>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</si>
  <si>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</si>
  <si>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</si>
  <si>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</si>
  <si>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</si>
  <si>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</si>
  <si>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</si>
  <si>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</si>
  <si>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</si>
  <si>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</si>
  <si>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</si>
  <si>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</si>
  <si>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</si>
  <si>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</si>
  <si>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</si>
  <si>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</si>
  <si>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</si>
  <si>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</si>
  <si>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</si>
  <si>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</si>
  <si>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</si>
  <si>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</si>
  <si>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</si>
  <si>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</si>
  <si>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</si>
  <si>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</si>
  <si>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</si>
  <si>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</si>
  <si>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</si>
  <si>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</si>
  <si>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</si>
  <si>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</si>
  <si>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</si>
  <si>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</si>
  <si>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</si>
  <si>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</si>
  <si>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</si>
  <si>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</si>
  <si>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</si>
  <si>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</si>
  <si>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</si>
  <si>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</si>
  <si>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</si>
  <si>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</si>
  <si>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</si>
  <si>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</si>
  <si>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</si>
  <si>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</si>
  <si>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</si>
  <si>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</si>
  <si>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</si>
  <si>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</si>
  <si>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</si>
  <si>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</si>
  <si>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</si>
  <si>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</si>
  <si>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</si>
  <si>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</si>
  <si>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</si>
  <si>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</si>
  <si>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</si>
  <si>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</si>
  <si>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</si>
  <si>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</si>
  <si>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</si>
  <si>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</si>
  <si>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</si>
  <si>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</si>
  <si>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</si>
  <si>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</si>
  <si>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</si>
  <si>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</si>
  <si>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</si>
  <si>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</si>
  <si>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</si>
  <si>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</si>
  <si>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</si>
  <si>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</si>
  <si>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</si>
  <si>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</si>
  <si>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</si>
  <si>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</si>
  <si>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</si>
  <si>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</si>
  <si>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</si>
  <si>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</si>
  <si>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</si>
  <si>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</si>
  <si>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</si>
  <si>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</si>
  <si>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</si>
  <si>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</si>
  <si>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</si>
  <si>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</si>
  <si>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</si>
  <si>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</si>
  <si>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</si>
  <si>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</si>
  <si>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</si>
  <si>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</si>
  <si>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</si>
  <si>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</si>
  <si>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</si>
  <si>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</si>
  <si>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</si>
  <si>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</si>
  <si>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</si>
  <si>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</si>
  <si>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</si>
  <si>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</si>
  <si>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</si>
  <si>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</si>
  <si>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</si>
  <si>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</si>
  <si>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</si>
  <si>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</si>
  <si>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</si>
  <si>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</si>
  <si>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</si>
  <si>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</si>
  <si>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</si>
  <si>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</si>
  <si>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</si>
  <si>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</si>
  <si>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</si>
  <si>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</si>
  <si>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</si>
  <si>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</si>
  <si>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</si>
  <si>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</si>
  <si>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</si>
  <si>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</si>
  <si>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</si>
  <si>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</si>
  <si>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</si>
  <si>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</si>
  <si>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</si>
  <si>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</si>
  <si>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</si>
  <si>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</si>
  <si>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</si>
  <si>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</si>
  <si>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</si>
  <si>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</si>
  <si>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</si>
  <si>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</si>
  <si>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</si>
  <si>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</si>
  <si>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</si>
  <si>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</si>
  <si>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</si>
  <si>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</si>
  <si>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</si>
  <si>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</si>
  <si>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</si>
  <si>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</si>
  <si>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</si>
  <si>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</si>
  <si>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</si>
  <si>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</si>
  <si>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</si>
  <si>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</si>
  <si>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</si>
  <si>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</si>
  <si>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</si>
  <si>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</si>
  <si>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</si>
  <si>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</si>
  <si>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</si>
  <si>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</si>
  <si>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</si>
  <si>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</si>
  <si>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</si>
  <si>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</si>
  <si>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</si>
  <si>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</si>
  <si>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</si>
  <si>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</si>
  <si>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</si>
  <si>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</si>
  <si>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</si>
  <si>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</si>
  <si>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</si>
  <si>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</si>
  <si>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</si>
  <si>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</si>
  <si>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</si>
  <si>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</si>
  <si>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</si>
  <si>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</si>
  <si>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</si>
  <si>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</si>
  <si>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</si>
  <si>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</si>
  <si>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</si>
  <si>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</si>
  <si>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</si>
  <si>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</si>
  <si>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</si>
  <si>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</si>
  <si>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</si>
  <si>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</si>
  <si>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</si>
  <si>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</si>
  <si>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</si>
  <si>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</si>
  <si>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</si>
  <si>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</si>
  <si>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</si>
  <si>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</si>
  <si>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</si>
  <si>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</si>
  <si>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</si>
  <si>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</si>
  <si>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</si>
  <si>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</si>
  <si>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</si>
  <si>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</si>
  <si>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</si>
  <si>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</si>
  <si>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</si>
  <si>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</si>
  <si>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</si>
  <si>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</si>
  <si>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</si>
  <si>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</si>
  <si>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</si>
  <si>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</si>
  <si>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</si>
  <si>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</si>
  <si>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</si>
  <si>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</si>
  <si>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</si>
  <si>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</si>
  <si>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</si>
  <si>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</si>
  <si>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</si>
  <si>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</si>
  <si>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</si>
  <si>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</si>
  <si>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</si>
  <si>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</si>
  <si>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</si>
  <si>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</si>
  <si>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</si>
  <si>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</si>
  <si>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</si>
  <si>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</si>
  <si>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</si>
  <si>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</si>
  <si>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</si>
  <si>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</si>
  <si>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</si>
  <si>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</si>
  <si>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</si>
  <si>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</si>
  <si>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</si>
  <si>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</si>
  <si>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</si>
  <si>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</si>
  <si>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</si>
  <si>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</si>
  <si>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</si>
  <si>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</si>
  <si>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</si>
  <si>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</si>
  <si>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</si>
  <si>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</si>
  <si>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</si>
  <si>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</si>
  <si>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</si>
  <si>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</si>
  <si>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</si>
  <si>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</si>
  <si>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</si>
  <si>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</si>
  <si>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</si>
  <si>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</si>
  <si>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</si>
  <si>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</si>
  <si>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</si>
  <si>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</si>
  <si>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</si>
  <si>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</si>
  <si>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</si>
  <si>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</si>
  <si>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</si>
  <si>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</si>
  <si>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</si>
  <si>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</si>
  <si>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</si>
  <si>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</si>
  <si>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</si>
  <si>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</si>
  <si>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</si>
  <si>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</si>
  <si>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</si>
  <si>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</si>
  <si>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</si>
  <si>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</si>
  <si>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</si>
  <si>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</si>
  <si>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</si>
  <si>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</si>
  <si>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</si>
  <si>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</si>
  <si>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</si>
  <si>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</si>
  <si>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</si>
  <si>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</si>
  <si>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</si>
  <si>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</si>
  <si>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</si>
  <si>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</si>
  <si>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</si>
  <si>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</si>
  <si>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</si>
  <si>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</si>
  <si>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</si>
  <si>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</si>
  <si>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</si>
  <si>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</si>
  <si>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</si>
  <si>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</si>
  <si>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</si>
  <si>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</si>
  <si>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</si>
  <si>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</si>
  <si>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</si>
  <si>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</si>
  <si>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</si>
  <si>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</si>
  <si>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</si>
  <si>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</si>
  <si>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</si>
  <si>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</si>
  <si>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</si>
  <si>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</si>
  <si>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</si>
  <si>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</si>
  <si>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</si>
  <si>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</si>
  <si>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</si>
  <si>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</si>
  <si>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</si>
  <si>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</si>
  <si>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</si>
  <si>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</si>
  <si>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</si>
  <si>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</si>
  <si>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</si>
  <si>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</si>
  <si>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</si>
  <si>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</si>
  <si>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</si>
  <si>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</si>
  <si>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</si>
  <si>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</si>
  <si>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</si>
  <si>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</si>
  <si>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</si>
  <si>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</si>
  <si>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</si>
  <si>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</si>
  <si>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</si>
  <si>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</si>
  <si>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</si>
  <si>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</si>
  <si>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</si>
  <si>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</si>
  <si>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</si>
  <si>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</si>
  <si>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</si>
  <si>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</si>
  <si>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</si>
  <si>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</si>
  <si>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</si>
  <si>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</si>
  <si>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</si>
  <si>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</si>
  <si>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</si>
  <si>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</si>
  <si>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</si>
  <si>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</si>
  <si>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</si>
  <si>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</si>
  <si>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</si>
  <si>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</si>
  <si>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</si>
  <si>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</si>
  <si>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</si>
  <si>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</si>
  <si>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</si>
  <si>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</si>
  <si>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</si>
  <si>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</si>
  <si>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</si>
  <si>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</si>
  <si>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</si>
  <si>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</si>
  <si>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</si>
  <si>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</si>
  <si>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</si>
  <si>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</si>
  <si>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</si>
  <si>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</si>
  <si>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</si>
  <si>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</si>
  <si>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</si>
  <si>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</si>
  <si>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</si>
  <si>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</si>
  <si>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</si>
  <si>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</si>
  <si>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</si>
  <si>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</si>
  <si>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</si>
  <si>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</si>
  <si>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</si>
  <si>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</si>
  <si>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</si>
  <si>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</si>
  <si>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</si>
  <si>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</si>
  <si>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</si>
  <si>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</si>
  <si>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</si>
  <si>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</si>
  <si>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</si>
  <si>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</si>
  <si>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</si>
  <si>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</si>
  <si>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</si>
  <si>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</si>
  <si>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</si>
  <si>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</si>
  <si>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</si>
  <si>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</si>
  <si>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</si>
  <si>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</si>
  <si>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</si>
  <si>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</si>
  <si>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</si>
  <si>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</si>
  <si>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</si>
  <si>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</si>
  <si>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</si>
  <si>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</si>
  <si>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</si>
  <si>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</si>
  <si>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</si>
  <si>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</si>
  <si>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</si>
  <si>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</si>
  <si>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</si>
  <si>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</si>
  <si>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</si>
  <si>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</si>
  <si>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</si>
  <si>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</si>
  <si>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</si>
  <si>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</si>
  <si>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</si>
  <si>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</si>
  <si>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</si>
  <si>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</si>
  <si>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</si>
  <si>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</si>
  <si>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</si>
  <si>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</si>
  <si>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</si>
  <si>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</si>
  <si>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</si>
  <si>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</si>
  <si>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</si>
  <si>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</si>
  <si>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</si>
  <si>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</si>
  <si>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</si>
  <si>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</si>
  <si>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</si>
  <si>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</si>
  <si>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</si>
  <si>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</si>
  <si>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</si>
  <si>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</si>
  <si>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</si>
  <si>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</si>
  <si>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</si>
  <si>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</si>
  <si>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</si>
  <si>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</si>
  <si>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</si>
  <si>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</si>
  <si>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</si>
  <si>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</si>
  <si>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</si>
  <si>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</si>
  <si>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</si>
  <si>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</si>
  <si>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</si>
  <si>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</si>
  <si>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</si>
  <si>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</si>
  <si>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</si>
  <si>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</si>
  <si>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</si>
  <si>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</si>
  <si>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</si>
  <si>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</si>
  <si>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</si>
  <si>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</si>
  <si>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</si>
  <si>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</si>
  <si>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</si>
  <si>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</si>
  <si>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</si>
  <si>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</si>
  <si>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</si>
  <si>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</si>
  <si>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</si>
  <si>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</si>
  <si>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</si>
  <si>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</si>
  <si>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</si>
  <si>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</si>
  <si>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</si>
  <si>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</si>
  <si>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</si>
  <si>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</si>
  <si>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</si>
  <si>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</si>
  <si>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</si>
  <si>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</si>
  <si>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</si>
  <si>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</si>
  <si>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</si>
  <si>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</si>
  <si>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</si>
  <si>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</si>
  <si>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</si>
  <si>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</si>
  <si>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</si>
  <si>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</si>
  <si>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</si>
  <si>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</si>
  <si>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</si>
  <si>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</si>
  <si>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</si>
  <si>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</si>
  <si>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</si>
  <si>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</si>
  <si>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</si>
  <si>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</si>
  <si>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</si>
  <si>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</si>
  <si>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</si>
  <si>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</si>
  <si>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</si>
  <si>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</si>
  <si>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</si>
  <si>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</si>
  <si>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</si>
  <si>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</si>
  <si>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</si>
  <si>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</si>
  <si>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</si>
  <si>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</si>
  <si>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</si>
  <si>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</si>
  <si>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</si>
  <si>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</si>
  <si>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</si>
  <si>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</si>
  <si>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</si>
  <si>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</si>
  <si>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</si>
  <si>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</si>
  <si>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</si>
  <si>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</si>
  <si>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</si>
  <si>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</si>
  <si>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</si>
  <si>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</si>
  <si>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</si>
  <si>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</si>
  <si>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</si>
  <si>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</si>
  <si>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</si>
  <si>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</si>
  <si>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</si>
  <si>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</si>
  <si>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</si>
  <si>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</si>
  <si>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</si>
  <si>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</si>
  <si>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</si>
  <si>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</si>
  <si>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</si>
  <si>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</si>
  <si>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</si>
  <si>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</si>
  <si>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</si>
  <si>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</si>
  <si>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</si>
  <si>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</si>
  <si>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</si>
  <si>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</si>
  <si>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</si>
  <si>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</si>
  <si>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</si>
  <si>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</si>
  <si>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</si>
  <si>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</si>
  <si>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</si>
  <si>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</si>
  <si>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</si>
  <si>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</si>
  <si>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</si>
  <si>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</si>
  <si>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</si>
  <si>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</si>
  <si>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</si>
  <si>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</si>
  <si>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</si>
  <si>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</si>
  <si>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</si>
  <si>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</si>
  <si>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</si>
  <si>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</si>
  <si>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</si>
  <si>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</si>
  <si>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</si>
  <si>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</si>
  <si>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</si>
  <si>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</si>
  <si>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</si>
  <si>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</si>
  <si>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</si>
  <si>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</si>
  <si>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</si>
  <si>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</si>
  <si>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</si>
  <si>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</si>
  <si>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</si>
  <si>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</si>
  <si>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</si>
  <si>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</si>
  <si>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</si>
  <si>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</si>
  <si>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</si>
  <si>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</si>
  <si>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</si>
  <si>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</si>
  <si>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</si>
  <si>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</si>
  <si>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</si>
  <si>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</si>
  <si>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</si>
  <si>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</si>
  <si>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</si>
  <si>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</si>
  <si>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</si>
  <si>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</si>
  <si>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</si>
  <si>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</si>
  <si>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</si>
  <si>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</si>
  <si>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</si>
  <si>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</si>
  <si>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</si>
  <si>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</si>
  <si>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</si>
  <si>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</si>
  <si>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</si>
  <si>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</si>
  <si>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</si>
  <si>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</si>
  <si>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</si>
  <si>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</si>
  <si>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</si>
  <si>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</si>
  <si>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</si>
  <si>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</si>
  <si>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</si>
  <si>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</si>
  <si>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</si>
  <si>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</si>
  <si>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</si>
  <si>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</si>
  <si>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</si>
  <si>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</si>
  <si>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</si>
  <si>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</si>
  <si>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</si>
  <si>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</si>
  <si>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</si>
  <si>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</si>
  <si>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</si>
  <si>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</si>
  <si>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</si>
  <si>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</si>
  <si>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</si>
  <si>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</si>
  <si>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</si>
  <si>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</si>
  <si>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</si>
  <si>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</si>
  <si>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</si>
  <si>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</si>
  <si>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</si>
  <si>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</si>
  <si>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</si>
  <si>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</si>
  <si>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</si>
  <si>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</si>
  <si>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</si>
  <si>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</si>
  <si>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</si>
  <si>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</si>
  <si>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</si>
  <si>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</si>
  <si>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</si>
  <si>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</si>
  <si>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</si>
  <si>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</si>
  <si>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</si>
  <si>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</si>
  <si>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</si>
  <si>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</si>
  <si>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</si>
  <si>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</si>
  <si>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</si>
  <si>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</si>
  <si>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</si>
  <si>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</si>
  <si>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</si>
  <si>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</si>
  <si>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</si>
  <si>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</si>
  <si>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</si>
  <si>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</si>
  <si>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</si>
  <si>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</si>
  <si>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</si>
  <si>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</si>
  <si>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</si>
  <si>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</si>
  <si>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</si>
  <si>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</si>
  <si>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</si>
  <si>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</si>
  <si>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</si>
  <si>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</si>
  <si>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</si>
  <si>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</si>
  <si>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</si>
  <si>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</si>
  <si>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</si>
  <si>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</si>
  <si>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</si>
  <si>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</si>
  <si>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</si>
  <si>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</si>
  <si>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</si>
  <si>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</si>
  <si>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</si>
  <si>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</si>
  <si>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</si>
  <si>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</si>
  <si>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</si>
  <si>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</si>
  <si>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</si>
  <si>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</si>
  <si>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</si>
  <si>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</si>
  <si>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</si>
  <si>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</si>
  <si>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</si>
  <si>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</si>
  <si>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</si>
  <si>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</si>
  <si>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</si>
  <si>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</si>
  <si>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</si>
  <si>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</si>
  <si>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</si>
  <si>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</si>
  <si>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</si>
  <si>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</si>
  <si>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</si>
  <si>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</si>
  <si>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</si>
  <si>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</si>
  <si>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</si>
  <si>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</si>
  <si>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</si>
  <si>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</si>
  <si>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</si>
  <si>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</si>
  <si>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</si>
  <si>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</si>
  <si>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</si>
  <si>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</si>
  <si>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</si>
  <si>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</si>
  <si>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</si>
  <si>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</si>
  <si>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</si>
  <si>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</si>
  <si>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</si>
  <si>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</si>
  <si>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</si>
  <si>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</si>
  <si>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</si>
  <si>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</si>
  <si>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</si>
  <si>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</si>
  <si>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</si>
  <si>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</si>
  <si>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</si>
  <si>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</si>
  <si>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</si>
  <si>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</si>
  <si>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</si>
  <si>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</si>
  <si>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</si>
  <si>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</si>
  <si>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</si>
  <si>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</si>
  <si>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</si>
  <si>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</si>
  <si>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</si>
  <si>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</si>
  <si>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</si>
  <si>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</si>
  <si>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</si>
  <si>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</si>
  <si>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</si>
  <si>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</si>
  <si>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</si>
  <si>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</si>
  <si>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</si>
  <si>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</si>
  <si>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</si>
  <si>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</si>
  <si>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</si>
  <si>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</si>
  <si>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</si>
  <si>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</si>
  <si>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</si>
  <si>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</si>
  <si>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</si>
  <si>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</si>
  <si>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</si>
  <si>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</si>
  <si>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</si>
  <si>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</si>
  <si>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</si>
  <si>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</si>
  <si>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</si>
  <si>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</si>
  <si>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</si>
  <si>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</si>
  <si>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</si>
  <si>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</si>
  <si>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</si>
  <si>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</si>
  <si>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</si>
  <si>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</si>
  <si>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</si>
  <si>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</si>
  <si>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</si>
  <si>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</si>
  <si>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</si>
  <si>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</si>
  <si>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</si>
  <si>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</si>
  <si>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</si>
  <si>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</si>
  <si>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</si>
  <si>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</si>
  <si>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</si>
  <si>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</si>
  <si>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</si>
  <si>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</si>
  <si>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</si>
  <si>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</si>
  <si>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</si>
  <si>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</si>
  <si>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</si>
  <si>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</si>
  <si>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</si>
  <si>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</si>
  <si>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</si>
  <si>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</si>
  <si>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</si>
  <si>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</si>
  <si>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</si>
  <si>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</si>
  <si>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</si>
  <si>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</si>
  <si>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</si>
  <si>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</si>
  <si>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</si>
  <si>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</si>
  <si>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</si>
  <si>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</si>
  <si>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</si>
  <si>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</si>
  <si>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</si>
  <si>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</si>
  <si>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</si>
  <si>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</si>
  <si>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</si>
  <si>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</si>
  <si>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</si>
  <si>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</si>
  <si>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</si>
  <si>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</si>
  <si>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</si>
  <si>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</si>
  <si>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</si>
  <si>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</si>
  <si>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</si>
  <si>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</si>
  <si>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</si>
  <si>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</si>
  <si>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</si>
  <si>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</si>
  <si>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</si>
  <si>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</si>
  <si>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</si>
  <si>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</si>
  <si>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</si>
  <si>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</si>
  <si>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</si>
  <si>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</si>
  <si>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</si>
  <si>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</si>
  <si>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</si>
  <si>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</si>
  <si>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</si>
  <si>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</si>
  <si>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</si>
  <si>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</si>
  <si>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</si>
  <si>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</si>
  <si>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</si>
  <si>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</si>
  <si>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</si>
  <si>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</si>
  <si>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</si>
  <si>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</si>
  <si>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</si>
  <si>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</si>
  <si>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</si>
  <si>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</si>
  <si>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</si>
  <si>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</si>
  <si>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</si>
  <si>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</si>
  <si>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</si>
  <si>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</si>
  <si>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</si>
  <si>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</si>
  <si>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</si>
  <si>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</si>
  <si>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</si>
  <si>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</si>
  <si>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</si>
  <si>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</si>
  <si>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</si>
  <si>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</si>
  <si>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</si>
  <si>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</si>
  <si>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</si>
  <si>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</si>
  <si>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</si>
  <si>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</si>
  <si>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</si>
  <si>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</si>
  <si>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</si>
  <si>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</si>
  <si>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</si>
  <si>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</si>
  <si>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</si>
  <si>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</si>
  <si>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</si>
  <si>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</si>
  <si>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</si>
  <si>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</si>
  <si>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</si>
  <si>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</si>
  <si>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</si>
  <si>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</si>
  <si>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</si>
  <si>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</si>
  <si>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</si>
  <si>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</si>
  <si>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</si>
  <si>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</si>
  <si>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</si>
  <si>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</si>
  <si>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</si>
  <si>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</si>
  <si>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</si>
  <si>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</si>
  <si>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</si>
  <si>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</si>
  <si>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</si>
  <si>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</si>
  <si>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</si>
  <si>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</si>
  <si>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</si>
  <si>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</si>
  <si>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</si>
  <si>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</si>
  <si>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</si>
  <si>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</si>
  <si>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</si>
  <si>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</si>
  <si>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</si>
  <si>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</si>
  <si>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</si>
  <si>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</si>
  <si>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</si>
  <si>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</si>
  <si>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</si>
  <si>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</si>
  <si>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</si>
  <si>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</si>
  <si>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</si>
  <si>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</si>
  <si>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</si>
  <si>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</si>
  <si>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</si>
  <si>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</si>
  <si>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</si>
  <si>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</si>
  <si>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</si>
  <si>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</si>
  <si>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</si>
  <si>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</si>
  <si>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</si>
  <si>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</si>
  <si>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</si>
  <si>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</si>
  <si>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</si>
  <si>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</si>
  <si>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</si>
  <si>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</si>
  <si>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</si>
  <si>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</si>
  <si>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</si>
  <si>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</si>
  <si>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</si>
  <si>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</si>
  <si>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</si>
  <si>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</si>
  <si>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</si>
  <si>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</si>
  <si>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</si>
  <si>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</si>
  <si>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</si>
  <si>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</si>
  <si>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</si>
  <si>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</si>
  <si>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</si>
  <si>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</si>
  <si>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</si>
  <si>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</si>
  <si>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</si>
  <si>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</si>
  <si>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</si>
  <si>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</si>
  <si>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</si>
  <si>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</si>
  <si>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</si>
  <si>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</si>
  <si>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</si>
  <si>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</si>
  <si>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</si>
  <si>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</si>
  <si>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</si>
  <si>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</si>
  <si>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</si>
  <si>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</si>
  <si>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</si>
  <si>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</si>
  <si>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</si>
  <si>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</si>
  <si>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</si>
  <si>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</si>
  <si>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</si>
  <si>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</si>
  <si>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</si>
  <si>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</si>
  <si>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</si>
  <si>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</si>
  <si>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</si>
  <si>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</si>
  <si>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</si>
  <si>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</si>
  <si>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</si>
  <si>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</si>
  <si>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</si>
  <si>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</si>
  <si>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</si>
  <si>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</si>
  <si>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</si>
  <si>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</si>
  <si>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</si>
  <si>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</si>
  <si>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</si>
  <si>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</si>
  <si>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</si>
  <si>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</si>
  <si>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</si>
  <si>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</si>
  <si>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</si>
  <si>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</si>
  <si>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</si>
  <si>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</si>
  <si>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</si>
  <si>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</si>
  <si>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</si>
  <si>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</si>
  <si>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</si>
  <si>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</si>
  <si>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</si>
  <si>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</si>
  <si>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</si>
  <si>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</si>
  <si>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</si>
  <si>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</si>
  <si>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</si>
  <si>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</si>
  <si>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</si>
  <si>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</si>
  <si>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</si>
  <si>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</si>
  <si>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</si>
  <si>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</si>
  <si>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</si>
  <si>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</si>
  <si>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</si>
  <si>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</si>
  <si>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</si>
  <si>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</si>
  <si>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</si>
  <si>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</si>
  <si>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</si>
  <si>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</si>
  <si>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</si>
  <si>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</si>
  <si>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</si>
  <si>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</si>
  <si>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</si>
  <si>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</si>
  <si>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</si>
  <si>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</si>
  <si>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</si>
  <si>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</si>
  <si>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</si>
  <si>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</si>
  <si>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</si>
  <si>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</si>
  <si>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</si>
  <si>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</si>
  <si>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</si>
  <si>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</si>
  <si>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</si>
  <si>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</si>
  <si>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</si>
  <si>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</si>
  <si>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</si>
  <si>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</si>
  <si>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</si>
  <si>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</si>
  <si>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</si>
  <si>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</si>
  <si>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</si>
  <si>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</si>
  <si>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</si>
  <si>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</si>
  <si>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</si>
  <si>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</si>
  <si>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</si>
  <si>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</si>
  <si>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</si>
  <si>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</si>
  <si>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</si>
  <si>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</si>
  <si>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</si>
  <si>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</si>
  <si>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</si>
  <si>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</si>
  <si>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</si>
  <si>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</si>
  <si>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</si>
  <si>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</si>
  <si>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</si>
  <si>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</si>
  <si>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</si>
  <si>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</si>
  <si>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</si>
  <si>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</si>
  <si>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</si>
  <si>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</si>
  <si>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</si>
  <si>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</si>
  <si>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</si>
  <si>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</si>
  <si>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</si>
  <si>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</si>
  <si>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</si>
  <si>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</si>
  <si>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</si>
  <si>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</si>
  <si>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</si>
  <si>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</si>
  <si>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</si>
  <si>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</si>
  <si>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</si>
  <si>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</si>
  <si>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</si>
  <si>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</si>
  <si>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</si>
  <si>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</si>
  <si>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</si>
  <si>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</si>
  <si>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</si>
  <si>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</si>
  <si>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</si>
  <si>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</si>
  <si>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</si>
  <si>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</si>
  <si>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</si>
  <si>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</si>
  <si>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</si>
  <si>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</si>
  <si>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</si>
  <si>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</si>
  <si>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</si>
  <si>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</si>
  <si>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</si>
  <si>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</si>
  <si>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</si>
  <si>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</si>
  <si>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</si>
  <si>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</si>
  <si>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</si>
  <si>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</si>
  <si>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</si>
  <si>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</si>
  <si>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</si>
  <si>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</si>
  <si>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</si>
  <si>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</si>
  <si>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</si>
  <si>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</si>
  <si>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</si>
  <si>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</si>
  <si>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</si>
  <si>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</si>
  <si>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</si>
  <si>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</si>
  <si>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</si>
  <si>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</si>
  <si>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</si>
  <si>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</si>
  <si>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</si>
  <si>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</si>
  <si>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</si>
  <si>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</si>
  <si>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</si>
  <si>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</si>
  <si>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</si>
  <si>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</si>
  <si>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</si>
  <si>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</si>
  <si>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</si>
  <si>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</si>
  <si>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</si>
  <si>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</si>
  <si>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</si>
  <si>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</si>
  <si>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</si>
  <si>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</si>
  <si>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</si>
  <si>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</si>
  <si>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</si>
  <si>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</si>
  <si>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</si>
  <si>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</si>
  <si>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</si>
  <si>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</si>
  <si>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</si>
  <si>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</si>
  <si>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</si>
  <si>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</si>
  <si>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</si>
  <si>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</si>
  <si>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</si>
  <si>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</si>
  <si>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</si>
  <si>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</si>
  <si>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</si>
  <si>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</si>
  <si>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</si>
  <si>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</si>
  <si>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</si>
  <si>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</si>
  <si>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</si>
  <si>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</si>
  <si>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</si>
  <si>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</si>
  <si>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</si>
  <si>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</si>
  <si>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</si>
  <si>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</si>
  <si>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</si>
  <si>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</si>
  <si>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</si>
  <si>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</si>
  <si>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</si>
  <si>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</si>
  <si>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</si>
  <si>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</si>
  <si>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</si>
  <si>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</si>
  <si>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</si>
  <si>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</si>
  <si>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</si>
  <si>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</si>
  <si>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</si>
  <si>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</si>
  <si>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</si>
  <si>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</si>
  <si>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</si>
  <si>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</si>
  <si>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</si>
  <si>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</si>
  <si>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</si>
  <si>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</si>
  <si>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</si>
  <si>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</si>
  <si>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</si>
  <si>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</si>
  <si>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</si>
  <si>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</si>
  <si>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</si>
  <si>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</si>
  <si>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</si>
  <si>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</si>
  <si>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</si>
  <si>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</si>
  <si>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</si>
  <si>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</si>
  <si>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</si>
  <si>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</si>
  <si>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</si>
  <si>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</si>
  <si>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</si>
  <si>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</si>
  <si>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</si>
  <si>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</si>
  <si>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</si>
  <si>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</si>
  <si>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</si>
  <si>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</si>
  <si>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</si>
  <si>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</si>
  <si>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</si>
  <si>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</si>
  <si>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</si>
  <si>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</si>
  <si>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</si>
  <si>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</si>
  <si>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</si>
  <si>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</si>
  <si>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</si>
  <si>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</si>
  <si>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</si>
  <si>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</si>
  <si>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</si>
  <si>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</si>
  <si>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</si>
  <si>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</si>
  <si>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</si>
  <si>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</si>
  <si>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</si>
  <si>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</si>
  <si>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</si>
  <si>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</si>
  <si>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</si>
  <si>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</si>
  <si>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</si>
  <si>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</si>
  <si>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</si>
  <si>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</si>
  <si>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</si>
  <si>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</si>
  <si>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</si>
  <si>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</si>
  <si>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</si>
  <si>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</si>
  <si>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</si>
  <si>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</si>
  <si>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</si>
  <si>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</si>
  <si>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</si>
  <si>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</si>
  <si>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</si>
  <si>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</si>
  <si>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</si>
  <si>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</si>
  <si>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</si>
  <si>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</si>
  <si>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</si>
  <si>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</si>
  <si>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</si>
  <si>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</si>
  <si>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</si>
  <si>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</si>
  <si>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</si>
  <si>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</si>
  <si>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</si>
  <si>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</si>
  <si>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</si>
  <si>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</si>
  <si>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</si>
  <si>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</si>
  <si>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</si>
  <si>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</si>
  <si>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</si>
  <si>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</si>
  <si>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</si>
  <si>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</si>
  <si>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</si>
  <si>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</si>
  <si>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</si>
  <si>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</si>
  <si>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</si>
  <si>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</si>
  <si>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</si>
  <si>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</si>
  <si>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</si>
  <si>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</si>
  <si>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</si>
  <si>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</si>
  <si>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</si>
  <si>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</si>
  <si>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</si>
  <si>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</si>
  <si>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</si>
  <si>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</si>
  <si>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</si>
  <si>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</si>
  <si>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</si>
  <si>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</si>
  <si>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</si>
  <si>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</si>
  <si>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</si>
  <si>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</si>
  <si>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</si>
  <si>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</si>
  <si>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</si>
  <si>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</si>
  <si>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</si>
  <si>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</si>
  <si>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</si>
  <si>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</si>
  <si>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</si>
  <si>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</si>
  <si>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</si>
  <si>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</si>
  <si>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</si>
  <si>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</si>
  <si>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</si>
  <si>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</si>
  <si>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</si>
  <si>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</si>
  <si>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</si>
  <si>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</si>
  <si>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</si>
  <si>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</si>
  <si>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</si>
  <si>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</si>
  <si>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</si>
  <si>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</si>
  <si>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</si>
  <si>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</si>
  <si>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</si>
  <si>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</si>
  <si>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</si>
  <si>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</si>
  <si>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</si>
  <si>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</si>
  <si>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</si>
  <si>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</si>
  <si>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</si>
  <si>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</si>
  <si>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</si>
  <si>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</si>
  <si>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</si>
  <si>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</si>
  <si>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</si>
  <si>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</si>
  <si>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</si>
  <si>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</si>
  <si>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</si>
  <si>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</si>
  <si>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</si>
  <si>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</si>
  <si>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</si>
  <si>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</si>
  <si>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</si>
  <si>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</si>
  <si>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</si>
  <si>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</si>
  <si>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</si>
  <si>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</si>
  <si>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</si>
  <si>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</si>
  <si>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</si>
  <si>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</si>
  <si>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</si>
  <si>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</si>
  <si>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</si>
  <si>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</si>
  <si>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</si>
  <si>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</si>
  <si>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</si>
  <si>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</si>
  <si>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</si>
  <si>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</si>
  <si>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</si>
  <si>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</si>
  <si>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</si>
  <si>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</si>
  <si>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</si>
  <si>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</si>
  <si>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</si>
  <si>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</si>
  <si>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</si>
  <si>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</si>
  <si>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</si>
  <si>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</si>
  <si>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</si>
  <si>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</si>
  <si>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</si>
  <si>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</si>
  <si>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</si>
  <si>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</si>
  <si>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</si>
  <si>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</si>
  <si>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</si>
  <si>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</si>
  <si>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</si>
  <si>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</si>
  <si>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</si>
  <si>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</si>
  <si>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</si>
  <si>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</si>
  <si>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</si>
  <si>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</si>
  <si>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</si>
  <si>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</si>
  <si>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</si>
  <si>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</si>
  <si>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</si>
  <si>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</si>
  <si>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</si>
  <si>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</si>
  <si>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</si>
  <si>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</si>
  <si>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</si>
  <si>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</si>
  <si>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</si>
  <si>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</si>
  <si>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</si>
  <si>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</si>
  <si>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</si>
  <si>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</si>
  <si>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</si>
  <si>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</si>
  <si>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</si>
  <si>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</si>
  <si>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</si>
  <si>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</si>
  <si>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</si>
  <si>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</si>
  <si>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</si>
  <si>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</si>
  <si>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</si>
  <si>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</si>
  <si>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</si>
  <si>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</si>
  <si>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</si>
  <si>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</si>
  <si>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</si>
  <si>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</si>
  <si>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</si>
  <si>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</si>
  <si>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</si>
  <si>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</si>
  <si>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</si>
  <si>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</si>
  <si>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</si>
  <si>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</si>
  <si>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</si>
  <si>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</si>
  <si>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</si>
  <si>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</si>
  <si>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</si>
  <si>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</si>
  <si>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</si>
  <si>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</si>
  <si>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</si>
  <si>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</si>
  <si>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</si>
  <si>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</si>
  <si>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</si>
  <si>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</si>
  <si>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</si>
  <si>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</si>
  <si>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</si>
  <si>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</si>
  <si>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</si>
  <si>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</si>
  <si>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</si>
  <si>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</si>
  <si>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</si>
  <si>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</si>
  <si>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</si>
  <si>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</si>
  <si>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</si>
  <si>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</si>
  <si>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</si>
  <si>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</si>
  <si>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</si>
  <si>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</si>
  <si>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</si>
  <si>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</si>
  <si>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</si>
  <si>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</si>
  <si>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</si>
  <si>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</si>
  <si>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</si>
  <si>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</si>
  <si>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</si>
  <si>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</si>
  <si>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</si>
  <si>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</si>
  <si>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</si>
  <si>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</si>
  <si>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</si>
  <si>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</si>
  <si>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</si>
  <si>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</si>
  <si>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</si>
  <si>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</si>
  <si>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</si>
  <si>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</si>
  <si>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</si>
  <si>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</si>
  <si>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</si>
  <si>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</si>
  <si>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</si>
  <si>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</si>
  <si>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</si>
  <si>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</si>
  <si>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</si>
  <si>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</si>
  <si>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</si>
  <si>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</si>
  <si>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</si>
  <si>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</si>
  <si>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</si>
  <si>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</si>
  <si>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</si>
  <si>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</si>
  <si>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</si>
  <si>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</si>
  <si>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</si>
  <si>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</si>
  <si>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</si>
  <si>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</si>
  <si>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</si>
  <si>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</si>
  <si>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</si>
  <si>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</si>
  <si>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</si>
  <si>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</si>
  <si>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</si>
  <si>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</si>
  <si>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</si>
  <si>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</si>
  <si>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</si>
  <si>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</si>
  <si>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</si>
  <si>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</si>
  <si>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</si>
  <si>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</si>
  <si>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</si>
  <si>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</si>
  <si>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</si>
  <si>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</si>
  <si>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</si>
  <si>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</si>
  <si>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</si>
  <si>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</si>
  <si>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</si>
  <si>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</si>
  <si>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</si>
  <si>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</si>
  <si>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</si>
  <si>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</si>
  <si>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</si>
  <si>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</si>
  <si>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</si>
  <si>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</si>
  <si>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</si>
  <si>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</si>
  <si>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</si>
  <si>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</si>
  <si>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</si>
  <si>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</si>
  <si>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</si>
  <si>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</si>
  <si>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</si>
  <si>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</si>
  <si>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</si>
  <si>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</si>
  <si>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</si>
  <si>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</si>
  <si>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</si>
  <si>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</si>
  <si>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</si>
  <si>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</si>
  <si>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</si>
  <si>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</si>
  <si>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</si>
  <si>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</si>
  <si>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</si>
  <si>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</si>
  <si>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</si>
  <si>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</si>
  <si>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</si>
  <si>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</si>
  <si>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</si>
  <si>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</si>
  <si>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</si>
  <si>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</si>
  <si>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</si>
  <si>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</si>
  <si>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</si>
  <si>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</si>
  <si>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</si>
  <si>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</si>
  <si>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</si>
  <si>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</si>
  <si>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</si>
  <si>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</si>
  <si>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</si>
  <si>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</si>
  <si>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</si>
  <si>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</si>
  <si>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</si>
  <si>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</si>
  <si>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</si>
  <si>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</si>
  <si>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</si>
  <si>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</si>
  <si>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</si>
  <si>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</si>
  <si>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</si>
  <si>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</si>
  <si>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</si>
  <si>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</si>
  <si>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</si>
  <si>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</si>
  <si>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</si>
  <si>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</si>
  <si>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</si>
  <si>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</si>
  <si>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</si>
  <si>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</si>
  <si>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</si>
  <si>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</si>
  <si>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</si>
  <si>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</si>
  <si>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</si>
  <si>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</si>
  <si>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</si>
  <si>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</si>
  <si>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</si>
  <si>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</si>
  <si>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</si>
  <si>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</si>
  <si>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</si>
  <si>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</si>
  <si>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</si>
  <si>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</si>
  <si>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</si>
  <si>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</si>
  <si>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</si>
  <si>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</si>
  <si>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</si>
  <si>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</si>
  <si>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</si>
  <si>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</si>
  <si>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</si>
  <si>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</si>
  <si>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</si>
  <si>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</si>
  <si>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</si>
  <si>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</si>
  <si>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</si>
  <si>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</si>
  <si>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</si>
  <si>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</si>
  <si>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</si>
  <si>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</si>
  <si>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</si>
  <si>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</si>
  <si>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</si>
  <si>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</si>
  <si>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</si>
  <si>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</si>
  <si>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</si>
  <si>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</si>
  <si>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</si>
  <si>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</si>
  <si>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</si>
  <si>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</si>
  <si>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</si>
  <si>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</si>
  <si>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</si>
  <si>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</si>
  <si>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</si>
  <si>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</si>
  <si>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</si>
  <si>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</si>
  <si>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</si>
  <si>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</si>
  <si>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</si>
  <si>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</si>
  <si>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</si>
  <si>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</si>
  <si>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</si>
  <si>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</si>
  <si>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</si>
  <si>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</si>
  <si>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</si>
  <si>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</si>
  <si>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</si>
  <si>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</si>
  <si>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</si>
  <si>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</si>
  <si>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</si>
  <si>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</si>
  <si>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</si>
  <si>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</si>
  <si>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</si>
  <si>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</si>
  <si>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</si>
  <si>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</si>
  <si>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</si>
  <si>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</si>
  <si>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</si>
  <si>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</si>
  <si>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</si>
  <si>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</si>
  <si>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</si>
  <si>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</si>
  <si>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</si>
  <si>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</si>
  <si>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</si>
  <si>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</si>
  <si>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</si>
  <si>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</si>
  <si>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</si>
  <si>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</si>
  <si>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</si>
  <si>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</si>
  <si>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</si>
  <si>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</si>
  <si>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</si>
  <si>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</si>
  <si>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</si>
  <si>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</si>
  <si>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</si>
  <si>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</si>
  <si>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</si>
  <si>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</si>
  <si>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</si>
  <si>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</si>
  <si>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</si>
  <si>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</si>
  <si>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</si>
  <si>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</si>
  <si>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</si>
  <si>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</si>
  <si>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</si>
  <si>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</si>
  <si>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</si>
  <si>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</si>
  <si>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</si>
  <si>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</si>
  <si>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</si>
  <si>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</si>
  <si>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</si>
  <si>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</si>
  <si>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</si>
  <si>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</si>
  <si>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</si>
  <si>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</si>
  <si>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</si>
  <si>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</si>
  <si>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</si>
  <si>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</si>
  <si>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</si>
  <si>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</si>
  <si>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</si>
  <si>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</si>
  <si>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</si>
  <si>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</si>
  <si>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</si>
  <si>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</si>
  <si>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</si>
  <si>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</si>
  <si>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</si>
  <si>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</si>
  <si>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</si>
  <si>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</si>
  <si>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</si>
  <si>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</si>
  <si>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</si>
  <si>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</si>
  <si>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</si>
  <si>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</si>
  <si>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</si>
  <si>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</si>
  <si>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</si>
  <si>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</si>
  <si>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</si>
  <si>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</si>
  <si>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</si>
  <si>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</si>
  <si>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</si>
  <si>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</si>
  <si>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</si>
  <si>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</si>
  <si>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</si>
  <si>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</si>
  <si>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</si>
  <si>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</si>
  <si>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</si>
  <si>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</si>
  <si>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</si>
  <si>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</si>
  <si>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</si>
  <si>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</si>
  <si>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</si>
  <si>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</si>
  <si>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</si>
  <si>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</si>
  <si>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</si>
  <si>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</si>
  <si>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</si>
  <si>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</si>
  <si>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</si>
  <si>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</si>
  <si>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</si>
  <si>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</si>
  <si>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</si>
  <si>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</si>
  <si>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</si>
  <si>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</si>
  <si>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</si>
  <si>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</si>
  <si>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</si>
  <si>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</si>
  <si>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</si>
  <si>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</si>
  <si>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</si>
  <si>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</si>
  <si>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</si>
  <si>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</si>
  <si>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</si>
  <si>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</si>
  <si>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</si>
  <si>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</si>
  <si>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</si>
  <si>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</si>
  <si>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</si>
  <si>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</si>
  <si>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</si>
  <si>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</si>
  <si>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</si>
  <si>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</si>
  <si>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</si>
  <si>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</si>
  <si>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</si>
  <si>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</si>
  <si>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</si>
  <si>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</si>
  <si>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</si>
  <si>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</si>
  <si>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</si>
  <si>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</si>
  <si>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</si>
  <si>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</si>
  <si>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</si>
  <si>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</si>
  <si>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</si>
  <si>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</si>
  <si>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</si>
  <si>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</si>
  <si>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</si>
  <si>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</si>
  <si>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</si>
  <si>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</si>
  <si>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</si>
  <si>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</si>
  <si>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</si>
  <si>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</si>
  <si>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</si>
  <si>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</si>
  <si>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</si>
  <si>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</si>
  <si>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</si>
  <si>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</si>
  <si>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</si>
  <si>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</si>
  <si>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</si>
  <si>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</si>
  <si>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</si>
  <si>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</si>
  <si>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</si>
  <si>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</si>
  <si>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</si>
  <si>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</si>
  <si>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</si>
  <si>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</si>
  <si>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</si>
  <si>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</si>
  <si>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</si>
  <si>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</si>
  <si>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</si>
  <si>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</si>
  <si>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</si>
  <si>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</si>
  <si>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</si>
  <si>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</si>
  <si>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</si>
  <si>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</si>
  <si>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</si>
  <si>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</si>
  <si>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</si>
  <si>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</si>
  <si>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</si>
  <si>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</si>
  <si>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</si>
  <si>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</si>
  <si>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</si>
  <si>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</si>
  <si>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</si>
  <si>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</si>
  <si>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</si>
  <si>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</si>
  <si>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</si>
  <si>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</si>
  <si>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</si>
  <si>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</si>
  <si>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</si>
  <si>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</si>
  <si>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</si>
  <si>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</si>
  <si>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</si>
  <si>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</si>
  <si>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</si>
  <si>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</si>
  <si>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</si>
  <si>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</si>
  <si>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</si>
  <si>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</si>
  <si>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</si>
  <si>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</si>
  <si>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</si>
  <si>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</si>
  <si>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</si>
  <si>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</si>
  <si>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</si>
  <si>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</si>
  <si>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</si>
  <si>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</si>
  <si>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</si>
  <si>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</si>
  <si>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</si>
  <si>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</si>
  <si>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</si>
  <si>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</si>
  <si>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</si>
  <si>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</si>
  <si>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</si>
  <si>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</si>
  <si>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</si>
  <si>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</si>
  <si>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</si>
  <si>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</si>
  <si>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</si>
  <si>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</si>
  <si>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</si>
  <si>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</si>
  <si>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</si>
  <si>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</si>
  <si>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</si>
  <si>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</si>
  <si>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</si>
  <si>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</si>
  <si>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</si>
  <si>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</si>
  <si>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</si>
  <si>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</si>
  <si>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</si>
  <si>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</si>
  <si>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</si>
  <si>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</si>
  <si>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</si>
  <si>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</si>
  <si>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</si>
  <si>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</si>
  <si>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</si>
  <si>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</si>
  <si>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</si>
  <si>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</si>
  <si>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</si>
  <si>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</si>
  <si>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</si>
  <si>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</si>
  <si>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</si>
  <si>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</si>
  <si>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</si>
  <si>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</si>
  <si>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</si>
  <si>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</si>
  <si>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</si>
  <si>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</si>
  <si>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</si>
  <si>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</si>
  <si>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</si>
  <si>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</si>
  <si>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</si>
  <si>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</si>
  <si>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</si>
  <si>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</si>
  <si>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</si>
  <si>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</si>
  <si>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</si>
  <si>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</si>
  <si>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</si>
  <si>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</si>
  <si>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</si>
  <si>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</si>
  <si>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</si>
  <si>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</si>
  <si>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</si>
  <si>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</si>
  <si>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</si>
  <si>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</si>
  <si>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</si>
  <si>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</si>
  <si>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</si>
  <si>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</si>
  <si>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</si>
  <si>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</si>
  <si>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</si>
  <si>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</si>
  <si>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</si>
  <si>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</si>
  <si>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</si>
  <si>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</si>
  <si>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</si>
  <si>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</si>
  <si>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</si>
  <si>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</si>
  <si>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</si>
  <si>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</si>
  <si>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</si>
  <si>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</si>
  <si>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</si>
  <si>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</si>
  <si>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</si>
  <si>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</si>
  <si>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</si>
  <si>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</si>
  <si>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</si>
  <si>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</si>
  <si>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</si>
  <si>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</si>
  <si>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</si>
  <si>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</si>
  <si>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</si>
  <si>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</si>
  <si>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</si>
  <si>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</si>
  <si>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</si>
  <si>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</si>
  <si>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</si>
  <si>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</si>
  <si>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</si>
  <si>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</si>
  <si>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</si>
  <si>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</si>
  <si>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</si>
  <si>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</si>
  <si>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</si>
  <si>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</si>
  <si>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</si>
  <si>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</si>
  <si>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</si>
  <si>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</si>
  <si>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</si>
  <si>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</si>
  <si>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</si>
  <si>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</si>
  <si>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</si>
  <si>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</si>
  <si>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</si>
  <si>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</si>
  <si>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</si>
  <si>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</si>
  <si>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</si>
  <si>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</si>
  <si>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</si>
  <si>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</si>
  <si>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</si>
  <si>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</si>
  <si>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</si>
  <si>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</si>
  <si>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</si>
  <si>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</si>
  <si>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</si>
  <si>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</si>
  <si>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</si>
  <si>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</si>
  <si>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</si>
  <si>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</si>
  <si>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</si>
  <si>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</si>
  <si>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</si>
  <si>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</si>
  <si>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</si>
  <si>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</si>
  <si>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</si>
  <si>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</si>
  <si>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</si>
  <si>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</si>
  <si>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</si>
  <si>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</si>
  <si>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</si>
  <si>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</si>
  <si>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</si>
  <si>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</si>
  <si>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</si>
  <si>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</si>
  <si>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</si>
  <si>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</si>
  <si>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</si>
  <si>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</si>
  <si>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</si>
  <si>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</si>
  <si>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</si>
  <si>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</si>
  <si>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</si>
  <si>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</si>
  <si>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</si>
  <si>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</si>
  <si>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</si>
  <si>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</si>
  <si>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</si>
  <si>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</si>
  <si>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</si>
  <si>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</si>
  <si>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</si>
  <si>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</si>
  <si>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</si>
  <si>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</si>
  <si>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</si>
  <si>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</si>
  <si>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</si>
  <si>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</si>
  <si>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</si>
  <si>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</si>
  <si>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</si>
  <si>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</si>
  <si>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</si>
  <si>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</si>
  <si>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</si>
  <si>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</si>
  <si>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</si>
  <si>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</si>
  <si>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</si>
  <si>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</si>
  <si>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</si>
  <si>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</si>
  <si>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</si>
  <si>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</si>
  <si>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</si>
  <si>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</si>
  <si>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</si>
  <si>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</si>
  <si>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</si>
  <si>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</si>
  <si>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</si>
  <si>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</si>
  <si>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</si>
  <si>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</si>
  <si>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</si>
  <si>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</si>
  <si>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</si>
  <si>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</si>
  <si>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</si>
  <si>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</si>
  <si>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</si>
  <si>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</si>
  <si>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</si>
  <si>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</si>
  <si>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</si>
  <si>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</si>
  <si>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</si>
  <si>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</si>
  <si>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</si>
  <si>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</si>
  <si>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</si>
  <si>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</si>
  <si>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</si>
  <si>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</si>
  <si>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</si>
  <si>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</si>
  <si>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</si>
  <si>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</si>
  <si>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</si>
  <si>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</si>
  <si>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</si>
  <si>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</si>
  <si>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</si>
  <si>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</si>
  <si>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</si>
  <si>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</si>
  <si>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</si>
  <si>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</si>
  <si>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</si>
  <si>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</si>
  <si>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</si>
  <si>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</si>
  <si>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</si>
  <si>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</si>
  <si>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</si>
  <si>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</si>
  <si>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</si>
  <si>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</si>
  <si>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</si>
  <si>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</si>
  <si>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</si>
  <si>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</si>
  <si>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</si>
  <si>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</si>
  <si>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</si>
  <si>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</si>
  <si>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</si>
  <si>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</si>
  <si>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</si>
  <si>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</si>
  <si>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</si>
  <si>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</si>
  <si>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</si>
  <si>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</si>
  <si>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</si>
  <si>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</si>
  <si>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</si>
  <si>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</si>
  <si>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</si>
  <si>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</si>
  <si>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</si>
  <si>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</si>
  <si>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</si>
  <si>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</si>
  <si>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</si>
  <si>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</si>
  <si>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</si>
  <si>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</si>
  <si>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</si>
  <si>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</si>
  <si>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</si>
  <si>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</si>
  <si>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</si>
  <si>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</si>
  <si>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</si>
  <si>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</si>
  <si>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</si>
  <si>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</si>
  <si>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</si>
  <si>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</si>
  <si>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</si>
  <si>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</si>
  <si>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</si>
  <si>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</si>
  <si>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</si>
  <si>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</si>
  <si>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</si>
  <si>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</si>
  <si>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</si>
  <si>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</si>
  <si>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</si>
  <si>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</si>
  <si>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</si>
  <si>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</si>
  <si>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</si>
  <si>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</si>
  <si>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</si>
  <si>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</si>
  <si>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</si>
  <si>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</si>
  <si>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</si>
  <si>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</si>
  <si>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</si>
  <si>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</si>
  <si>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</si>
  <si>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</si>
  <si>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</si>
  <si>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</si>
  <si>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</si>
  <si>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</si>
  <si>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</si>
  <si>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</si>
  <si>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</si>
  <si>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</si>
  <si>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</si>
  <si>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</si>
  <si>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</si>
  <si>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</si>
  <si>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</si>
  <si>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</si>
  <si>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</si>
  <si>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</si>
  <si>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</si>
  <si>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</si>
  <si>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</si>
  <si>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</si>
  <si>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</si>
  <si>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</si>
  <si>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</si>
  <si>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</si>
  <si>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</si>
  <si>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</si>
  <si>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</si>
  <si>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</si>
  <si>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</si>
  <si>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</si>
  <si>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</si>
  <si>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</si>
  <si>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</si>
  <si>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</si>
  <si>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</si>
  <si>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</si>
  <si>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</si>
  <si>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</si>
  <si>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</si>
  <si>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</si>
  <si>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</si>
  <si>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</si>
  <si>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</si>
  <si>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</si>
  <si>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</si>
  <si>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</si>
  <si>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</si>
  <si>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</si>
  <si>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</si>
  <si>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</si>
  <si>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</si>
  <si>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</si>
  <si>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</si>
  <si>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</si>
  <si>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</si>
  <si>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</si>
  <si>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</si>
  <si>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</si>
  <si>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</si>
  <si>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</si>
  <si>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</si>
  <si>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</si>
  <si>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</si>
  <si>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</si>
  <si>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</si>
  <si>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</si>
  <si>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</si>
  <si>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</si>
  <si>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</si>
  <si>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</si>
  <si>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</si>
  <si>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</si>
  <si>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</si>
  <si>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</si>
  <si>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</si>
  <si>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</si>
  <si>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</si>
  <si>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</si>
  <si>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</si>
  <si>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</si>
  <si>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</si>
  <si>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</si>
  <si>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</si>
  <si>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</si>
  <si>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</si>
  <si>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</si>
  <si>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</si>
  <si>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</si>
  <si>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</si>
  <si>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</si>
  <si>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</si>
  <si>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</si>
  <si>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</si>
  <si>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</si>
  <si>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</si>
  <si>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</si>
  <si>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</si>
  <si>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</si>
  <si>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</si>
  <si>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</si>
  <si>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</si>
  <si>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</si>
  <si>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</si>
  <si>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</si>
  <si>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</si>
  <si>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</si>
  <si>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</si>
  <si>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</si>
  <si>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</si>
  <si>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</si>
  <si>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</si>
  <si>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</si>
  <si>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</si>
  <si>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</si>
  <si>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</si>
  <si>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</si>
  <si>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</si>
  <si>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</si>
  <si>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</si>
  <si>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</si>
  <si>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</si>
  <si>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</si>
  <si>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</si>
  <si>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</si>
  <si>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</si>
  <si>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</si>
  <si>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</si>
  <si>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</si>
  <si>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</si>
  <si>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</si>
  <si>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</si>
  <si>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</si>
  <si>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</si>
  <si>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</si>
  <si>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</si>
  <si>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</si>
  <si>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</si>
  <si>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</si>
  <si>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</si>
  <si>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</si>
  <si>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</si>
  <si>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</si>
  <si>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</si>
  <si>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</si>
  <si>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</si>
  <si>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</si>
  <si>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</si>
  <si>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</si>
  <si>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</si>
  <si>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</si>
  <si>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</si>
  <si>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</si>
  <si>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</si>
  <si>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</si>
  <si>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</si>
  <si>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</si>
  <si>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</si>
  <si>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</si>
  <si>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</si>
  <si>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</si>
  <si>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</si>
  <si>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</si>
  <si>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</si>
  <si>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</si>
  <si>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</si>
  <si>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</si>
  <si>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</si>
  <si>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</si>
  <si>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</si>
  <si>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</si>
  <si>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</si>
  <si>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</si>
  <si>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</si>
  <si>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</si>
  <si>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</si>
  <si>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</si>
  <si>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</si>
  <si>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</si>
  <si>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</si>
  <si>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</si>
  <si>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</si>
  <si>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</si>
  <si>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</si>
  <si>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</si>
  <si>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</si>
  <si>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</si>
  <si>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</si>
  <si>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</si>
  <si>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</si>
  <si>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</si>
  <si>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</si>
  <si>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</si>
  <si>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</si>
  <si>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</si>
  <si>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</si>
  <si>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</si>
  <si>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</si>
  <si>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</si>
  <si>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</si>
  <si>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</si>
  <si>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</si>
  <si>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</si>
  <si>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</si>
  <si>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</si>
  <si>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</si>
  <si>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</si>
  <si>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</si>
  <si>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</si>
  <si>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</si>
  <si>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</si>
  <si>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</si>
  <si>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</si>
  <si>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</si>
  <si>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</si>
  <si>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</si>
  <si>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</si>
  <si>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</si>
  <si>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</si>
  <si>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</si>
  <si>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</si>
  <si>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</si>
  <si>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</si>
  <si>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</si>
  <si>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</si>
  <si>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</si>
  <si>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</si>
  <si>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</si>
  <si>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</si>
  <si>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</si>
  <si>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</si>
  <si>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</si>
  <si>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</si>
  <si>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</si>
  <si>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</si>
  <si>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</si>
  <si>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</si>
  <si>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</si>
  <si>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</si>
  <si>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</si>
  <si>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</si>
  <si>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</si>
  <si>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</si>
  <si>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</si>
  <si>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</si>
  <si>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</si>
  <si>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</si>
  <si>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</si>
  <si>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</si>
  <si>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</si>
  <si>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</si>
  <si>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</si>
  <si>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</si>
  <si>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</si>
  <si>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</si>
  <si>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</si>
  <si>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</si>
  <si>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</si>
  <si>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</si>
  <si>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</si>
  <si>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</si>
  <si>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</si>
  <si>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</si>
  <si>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</si>
  <si>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</si>
  <si>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</si>
  <si>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</si>
  <si>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</si>
  <si>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</si>
  <si>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</si>
  <si>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</si>
  <si>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</si>
  <si>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</si>
  <si>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</si>
  <si>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</si>
  <si>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</si>
  <si>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</si>
  <si>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</si>
  <si>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</si>
  <si>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</si>
  <si>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</si>
  <si>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</si>
  <si>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</si>
  <si>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</si>
  <si>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</si>
  <si>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</si>
  <si>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</si>
  <si>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</si>
  <si>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</si>
  <si>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</si>
  <si>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</si>
  <si>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</si>
  <si>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</si>
  <si>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</si>
  <si>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</si>
  <si>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</si>
  <si>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</si>
  <si>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</si>
  <si>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</si>
  <si>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</si>
  <si>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</si>
  <si>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</si>
  <si>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</si>
  <si>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</si>
  <si>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</si>
  <si>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</si>
  <si>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</si>
  <si>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</si>
  <si>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</si>
  <si>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</si>
  <si>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</si>
  <si>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</si>
  <si>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</si>
  <si>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</si>
  <si>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</si>
  <si>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</si>
  <si>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</si>
  <si>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</si>
  <si>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</si>
  <si>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</si>
  <si>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</si>
  <si>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</si>
  <si>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</si>
  <si>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</si>
  <si>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</si>
  <si>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</si>
  <si>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</si>
  <si>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</si>
  <si>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</si>
  <si>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</si>
  <si>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</si>
  <si>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</si>
  <si>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</si>
  <si>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</si>
  <si>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</si>
  <si>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</si>
  <si>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</si>
  <si>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</si>
  <si>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</si>
  <si>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</si>
  <si>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</si>
  <si>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</si>
  <si>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</si>
  <si>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</si>
  <si>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</si>
  <si>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</si>
  <si>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</si>
  <si>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</si>
  <si>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</si>
  <si>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</si>
  <si>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</si>
  <si>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</si>
  <si>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</si>
  <si>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</si>
  <si>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</si>
  <si>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</si>
  <si>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</si>
  <si>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</si>
  <si>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</si>
  <si>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</si>
  <si>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</si>
  <si>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</si>
  <si>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</si>
  <si>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</si>
  <si>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</si>
  <si>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</si>
  <si>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</si>
  <si>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</si>
  <si>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</si>
  <si>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</si>
  <si>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</si>
  <si>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</si>
  <si>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</si>
  <si>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</si>
  <si>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</si>
  <si>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</si>
  <si>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</si>
  <si>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</si>
  <si>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</si>
  <si>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</si>
  <si>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</si>
  <si>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</si>
  <si>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</si>
  <si>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</si>
  <si>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</si>
  <si>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</si>
  <si>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</si>
  <si>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</si>
  <si>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</si>
  <si>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</si>
  <si>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</si>
  <si>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</si>
  <si>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</si>
  <si>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</si>
  <si>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</si>
  <si>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</si>
  <si>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</si>
  <si>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</si>
  <si>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</si>
  <si>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</si>
  <si>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</si>
  <si>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</si>
  <si>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</si>
  <si>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</si>
  <si>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</si>
  <si>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</si>
  <si>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</si>
  <si>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</si>
  <si>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</si>
  <si>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</si>
  <si>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</si>
  <si>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</si>
  <si>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</si>
  <si>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</si>
  <si>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</si>
  <si>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</si>
  <si>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</si>
  <si>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</si>
  <si>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</si>
  <si>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</si>
  <si>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</si>
  <si>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</si>
  <si>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</si>
  <si>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</si>
  <si>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</si>
  <si>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</si>
  <si>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</si>
  <si>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</si>
  <si>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</si>
  <si>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</si>
  <si>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</si>
  <si>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</si>
  <si>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</si>
  <si>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</si>
  <si>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</si>
  <si>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</si>
  <si>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</si>
  <si>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</si>
  <si>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</si>
  <si>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</si>
  <si>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</si>
  <si>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</si>
  <si>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</si>
  <si>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</si>
  <si>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</si>
  <si>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</si>
  <si>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</si>
  <si>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</si>
  <si>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</si>
  <si>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</si>
  <si>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</si>
  <si>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</si>
  <si>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</si>
  <si>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</si>
  <si>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</si>
  <si>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</si>
  <si>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</si>
  <si>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</si>
  <si>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</si>
  <si>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</si>
  <si>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</si>
  <si>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</si>
  <si>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</si>
  <si>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</si>
  <si>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</si>
  <si>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</si>
  <si>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</si>
  <si>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</si>
  <si>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</si>
  <si>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</si>
  <si>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</si>
  <si>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</si>
  <si>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</si>
  <si>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</si>
  <si>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</si>
  <si>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</si>
  <si>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</si>
  <si>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</si>
  <si>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</si>
  <si>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</si>
  <si>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</si>
  <si>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</si>
  <si>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</si>
  <si>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</si>
  <si>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</si>
  <si>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</si>
  <si>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</si>
  <si>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</si>
  <si>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</si>
  <si>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</si>
  <si>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</si>
  <si>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</si>
  <si>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</si>
  <si>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</si>
  <si>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</si>
  <si>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</si>
  <si>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</si>
  <si>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</si>
  <si>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</si>
  <si>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</si>
  <si>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</si>
  <si>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</si>
  <si>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</si>
  <si>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</si>
  <si>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</si>
  <si>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</si>
  <si>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</si>
  <si>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</si>
  <si>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</si>
  <si>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</si>
  <si>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</si>
  <si>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</si>
  <si>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</si>
  <si>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</si>
  <si>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</si>
  <si>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</si>
  <si>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</si>
  <si>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</si>
  <si>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</si>
  <si>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</si>
  <si>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</si>
  <si>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</si>
  <si>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</si>
  <si>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</si>
  <si>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</si>
  <si>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</si>
  <si>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</si>
  <si>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</si>
  <si>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</si>
  <si>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</si>
  <si>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</si>
  <si>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</si>
  <si>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</si>
  <si>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</si>
  <si>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</si>
  <si>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</si>
  <si>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</si>
  <si>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</si>
  <si>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</si>
  <si>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</si>
  <si>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</si>
  <si>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</si>
  <si>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</si>
  <si>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</si>
  <si>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</si>
  <si>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</si>
  <si>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</si>
  <si>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</si>
  <si>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</si>
  <si>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</si>
  <si>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</si>
  <si>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</si>
  <si>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</si>
  <si>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</si>
  <si>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</si>
  <si>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</si>
  <si>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</si>
  <si>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</si>
  <si>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</si>
  <si>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</si>
  <si>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</si>
  <si>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</si>
  <si>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</si>
  <si>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</si>
  <si>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</si>
  <si>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</si>
  <si>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</si>
  <si>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</si>
  <si>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</si>
  <si>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</si>
  <si>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</si>
  <si>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</si>
  <si>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</si>
  <si>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</si>
  <si>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</si>
  <si>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</si>
  <si>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</si>
  <si>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</si>
  <si>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</si>
  <si>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</si>
  <si>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</si>
  <si>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</si>
  <si>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</si>
  <si>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</si>
  <si>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</si>
  <si>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</si>
  <si>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</si>
  <si>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</si>
  <si>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</si>
  <si>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</si>
  <si>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</si>
  <si>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</si>
  <si>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</si>
  <si>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</si>
  <si>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</si>
  <si>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</si>
  <si>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</si>
  <si>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</si>
  <si>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</si>
  <si>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</si>
  <si>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</si>
  <si>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</si>
  <si>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</si>
  <si>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</si>
  <si>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</si>
  <si>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</si>
  <si>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</si>
  <si>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</si>
  <si>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</si>
  <si>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</si>
  <si>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</si>
  <si>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</si>
  <si>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</si>
  <si>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</si>
  <si>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</si>
  <si>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</si>
  <si>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</si>
  <si>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</si>
  <si>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</si>
  <si>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</si>
  <si>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</si>
  <si>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</si>
  <si>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</si>
  <si>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</si>
  <si>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</si>
  <si>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</si>
  <si>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</si>
  <si>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</si>
  <si>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</si>
  <si>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</si>
  <si>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</si>
  <si>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</si>
  <si>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</si>
  <si>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</si>
  <si>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</si>
  <si>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</si>
  <si>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</si>
  <si>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</si>
  <si>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</si>
  <si>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</si>
  <si>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</si>
  <si>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</si>
  <si>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</si>
  <si>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</si>
  <si>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</si>
  <si>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</si>
  <si>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</si>
  <si>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</si>
  <si>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</si>
  <si>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</si>
  <si>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</si>
  <si>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</si>
  <si>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</si>
  <si>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</si>
  <si>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</si>
  <si>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</si>
  <si>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</si>
  <si>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</si>
  <si>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</si>
  <si>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</si>
  <si>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</si>
  <si>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</si>
  <si>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</si>
  <si>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</si>
  <si>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</si>
  <si>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</si>
  <si>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</si>
  <si>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</si>
  <si>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</si>
  <si>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</si>
  <si>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</si>
  <si>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</si>
  <si>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</si>
  <si>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</si>
  <si>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</si>
  <si>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</si>
  <si>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</si>
  <si>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</si>
  <si>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</si>
  <si>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</si>
  <si>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</si>
  <si>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</si>
  <si>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</si>
  <si>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</si>
  <si>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</si>
  <si>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</si>
  <si>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</si>
  <si>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</si>
  <si>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</si>
  <si>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</si>
  <si>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</si>
  <si>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</si>
  <si>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</si>
  <si>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</si>
  <si>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</si>
  <si>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</si>
  <si>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</si>
  <si>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</si>
  <si>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</si>
  <si>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</si>
  <si>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</si>
  <si>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</si>
  <si>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</si>
  <si>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</si>
  <si>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</si>
  <si>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</si>
  <si>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</si>
  <si>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</si>
  <si>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</si>
  <si>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</si>
  <si>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</si>
  <si>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</si>
  <si>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</si>
  <si>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</si>
  <si>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</si>
  <si>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</si>
  <si>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</si>
  <si>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</si>
  <si>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</si>
  <si>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</si>
  <si>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</si>
  <si>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</si>
  <si>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</si>
  <si>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</si>
  <si>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</si>
  <si>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</si>
  <si>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</si>
  <si>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</si>
  <si>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</si>
  <si>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</si>
  <si>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</si>
  <si>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</si>
  <si>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</si>
  <si>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</si>
  <si>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</si>
  <si>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</si>
  <si>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</si>
  <si>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</si>
  <si>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</si>
  <si>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</si>
  <si>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</si>
  <si>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</si>
  <si>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</si>
  <si>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</si>
  <si>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</si>
  <si>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</si>
  <si>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</si>
  <si>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</si>
  <si>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</si>
  <si>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</si>
  <si>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</si>
  <si>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</si>
  <si>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</si>
  <si>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</si>
  <si>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</si>
  <si>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</si>
  <si>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</si>
  <si>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</si>
  <si>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</si>
  <si>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</si>
  <si>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</si>
  <si>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</si>
  <si>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</si>
  <si>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</si>
  <si>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</si>
  <si>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</si>
  <si>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</si>
  <si>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</si>
  <si>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</si>
  <si>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</si>
  <si>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</si>
  <si>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</si>
  <si>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</si>
  <si>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</si>
  <si>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</si>
  <si>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</si>
  <si>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</si>
  <si>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</si>
  <si>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</si>
  <si>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</si>
  <si>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</si>
  <si>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</si>
  <si>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</si>
  <si>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</si>
  <si>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</si>
  <si>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</si>
  <si>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</si>
  <si>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</si>
  <si>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</si>
  <si>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</si>
  <si>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</si>
  <si>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</si>
  <si>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</si>
  <si>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</si>
  <si>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</si>
  <si>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</si>
  <si>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</si>
  <si>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</si>
  <si>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</si>
  <si>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</si>
  <si>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</si>
  <si>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</si>
  <si>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</si>
  <si>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</si>
  <si>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</si>
  <si>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</si>
  <si>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</si>
  <si>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</si>
  <si>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</si>
  <si>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</si>
  <si>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</si>
  <si>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</si>
  <si>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</si>
  <si>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</si>
  <si>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</si>
  <si>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</si>
  <si>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</si>
  <si>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</si>
  <si>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</si>
  <si>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</si>
  <si>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</si>
  <si>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</si>
  <si>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</si>
  <si>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</si>
  <si>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</si>
  <si>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</si>
  <si>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</si>
  <si>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</si>
  <si>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</si>
  <si>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</si>
  <si>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</si>
  <si>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</si>
  <si>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</si>
  <si>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</si>
  <si>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</si>
  <si>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</si>
  <si>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</si>
  <si>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</si>
  <si>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</si>
  <si>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</si>
  <si>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</si>
  <si>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</si>
  <si>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</si>
  <si>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</si>
  <si>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</si>
  <si>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</si>
  <si>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</si>
  <si>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</si>
  <si>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</si>
  <si>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</si>
  <si>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</si>
  <si>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</si>
  <si>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</si>
  <si>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</si>
  <si>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</si>
  <si>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</si>
  <si>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</si>
  <si>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</si>
  <si>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</si>
  <si>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</si>
  <si>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</si>
  <si>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</si>
  <si>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</si>
  <si>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</si>
  <si>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</si>
  <si>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</si>
  <si>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</si>
  <si>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</si>
  <si>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</si>
  <si>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</si>
  <si>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</si>
  <si>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</si>
  <si>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</si>
  <si>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</si>
  <si>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</si>
  <si>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</si>
  <si>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</si>
  <si>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</si>
  <si>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</si>
  <si>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</si>
  <si>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</si>
  <si>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</si>
  <si>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</si>
  <si>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</si>
  <si>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</si>
  <si>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</si>
  <si>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</si>
  <si>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</si>
  <si>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</si>
  <si>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</si>
  <si>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</si>
  <si>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</si>
  <si>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</si>
  <si>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</si>
  <si>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</si>
  <si>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</si>
  <si>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</si>
  <si>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</si>
  <si>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</si>
  <si>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</si>
  <si>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</si>
  <si>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</si>
  <si>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</si>
  <si>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</si>
  <si>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</si>
  <si>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</si>
  <si>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</si>
  <si>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</si>
  <si>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</si>
  <si>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</si>
  <si>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</si>
  <si>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</si>
  <si>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</si>
  <si>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</si>
  <si>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</si>
  <si>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</si>
  <si>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</si>
  <si>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</si>
  <si>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</si>
  <si>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</si>
  <si>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</si>
  <si>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</si>
  <si>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</si>
  <si>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</si>
  <si>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</si>
  <si>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</si>
  <si>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</si>
  <si>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</si>
  <si>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</si>
  <si>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</si>
  <si>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</si>
  <si>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</si>
  <si>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</si>
  <si>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</si>
  <si>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</si>
  <si>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</si>
  <si>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</si>
  <si>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</si>
  <si>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</si>
  <si>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</si>
  <si>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</si>
  <si>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</si>
  <si>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</si>
  <si>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</si>
  <si>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</si>
  <si>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</si>
  <si>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</si>
  <si>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</si>
  <si>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</si>
  <si>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</si>
  <si>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</si>
  <si>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</si>
  <si>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</si>
  <si>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</si>
  <si>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</si>
  <si>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</si>
  <si>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</si>
  <si>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</si>
  <si>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</si>
  <si>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</si>
  <si>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</si>
  <si>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</si>
  <si>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</si>
  <si>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</si>
  <si>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</si>
  <si>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</si>
  <si>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</si>
  <si>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</si>
  <si>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</si>
  <si>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</si>
  <si>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</si>
  <si>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</si>
  <si>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</si>
  <si>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</si>
  <si>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</si>
  <si>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</si>
  <si>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</si>
  <si>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</si>
  <si>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</si>
  <si>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</si>
  <si>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</si>
  <si>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</si>
  <si>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</si>
  <si>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</si>
  <si>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</si>
  <si>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</si>
  <si>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</si>
  <si>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</si>
  <si>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</si>
  <si>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</si>
  <si>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</si>
  <si>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</si>
  <si>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</si>
  <si>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</si>
  <si>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</si>
  <si>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</si>
  <si>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</si>
  <si>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</si>
  <si>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</si>
  <si>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</si>
  <si>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</si>
  <si>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</si>
  <si>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</si>
  <si>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</si>
  <si>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</si>
  <si>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</si>
  <si>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</si>
  <si>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</si>
  <si>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</si>
  <si>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</si>
  <si>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</si>
  <si>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</si>
  <si>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</si>
  <si>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</si>
  <si>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</si>
  <si>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</si>
  <si>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</si>
  <si>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</si>
  <si>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</si>
  <si>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</si>
  <si>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</si>
  <si>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</si>
  <si>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</si>
  <si>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</si>
  <si>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</si>
  <si>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</si>
  <si>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</si>
  <si>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</si>
  <si>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</si>
  <si>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</si>
  <si>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</si>
  <si>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</si>
  <si>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</si>
  <si>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</si>
  <si>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</si>
  <si>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</si>
  <si>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</si>
  <si>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</si>
  <si>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</si>
  <si>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</si>
  <si>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</si>
  <si>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</si>
  <si>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</si>
  <si>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</si>
  <si>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</si>
  <si>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</si>
  <si>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</si>
  <si>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</si>
  <si>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</si>
  <si>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</si>
  <si>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</si>
  <si>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</si>
  <si>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</si>
  <si>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</si>
  <si>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</si>
  <si>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</si>
  <si>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</si>
  <si>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</si>
  <si>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</si>
  <si>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</si>
  <si>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</si>
  <si>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</si>
  <si>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</si>
  <si>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</si>
  <si>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</si>
  <si>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</si>
  <si>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</si>
  <si>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</si>
  <si>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</si>
  <si>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</si>
  <si>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</si>
  <si>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</si>
  <si>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</si>
  <si>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</si>
  <si>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</si>
  <si>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</si>
  <si>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</si>
  <si>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</si>
  <si>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</si>
  <si>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</si>
  <si>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</si>
  <si>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</si>
  <si>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</si>
  <si>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</si>
  <si>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</si>
  <si>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</si>
  <si>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</si>
  <si>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</si>
  <si>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</si>
  <si>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</si>
  <si>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</si>
  <si>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</si>
  <si>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</si>
  <si>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</si>
  <si>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</si>
  <si>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</si>
  <si>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</si>
  <si>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</si>
  <si>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</si>
  <si>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</si>
  <si>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</si>
  <si>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</si>
  <si>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</si>
  <si>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</si>
  <si>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</si>
  <si>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</si>
  <si>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</si>
  <si>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</si>
  <si>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</si>
  <si>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</si>
  <si>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</si>
  <si>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</si>
  <si>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</si>
  <si>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</si>
  <si>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</si>
  <si>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</si>
  <si>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</si>
  <si>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</si>
  <si>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</si>
  <si>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</si>
  <si>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</si>
  <si>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</si>
  <si>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</si>
  <si>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</si>
  <si>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</si>
  <si>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</si>
  <si>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</si>
  <si>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</si>
  <si>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</si>
  <si>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</si>
  <si>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</si>
  <si>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</si>
  <si>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</si>
  <si>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</si>
  <si>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</si>
  <si>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</si>
  <si>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</si>
  <si>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</si>
  <si>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</si>
  <si>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</si>
  <si>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</si>
  <si>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</si>
  <si>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</si>
  <si>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</si>
  <si>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</si>
  <si>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</si>
  <si>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</si>
  <si>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</si>
  <si>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</si>
  <si>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</si>
  <si>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</si>
  <si>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</si>
  <si>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</si>
  <si>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</si>
  <si>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</si>
  <si>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</si>
  <si>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</si>
  <si>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</si>
  <si>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</si>
  <si>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</si>
  <si>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</si>
  <si>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</si>
  <si>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</si>
  <si>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</si>
  <si>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</si>
  <si>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</si>
  <si>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</si>
  <si>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</si>
  <si>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</si>
  <si>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</si>
  <si>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</si>
  <si>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</si>
  <si>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</si>
  <si>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</si>
  <si>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</si>
  <si>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</si>
  <si>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</si>
  <si>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</si>
  <si>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</si>
  <si>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</si>
  <si>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</si>
  <si>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</si>
  <si>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</si>
  <si>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</si>
  <si>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</si>
  <si>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</si>
  <si>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</si>
  <si>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</si>
  <si>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</si>
  <si>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</si>
  <si>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</si>
  <si>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</si>
  <si>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</si>
  <si>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</si>
  <si>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</si>
  <si>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</si>
  <si>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</si>
  <si>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</si>
  <si>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</si>
  <si>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</si>
  <si>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</si>
  <si>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</si>
  <si>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</si>
  <si>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</si>
  <si>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</si>
  <si>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</si>
  <si>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</si>
  <si>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</si>
  <si>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</si>
  <si>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</si>
  <si>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</si>
  <si>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</si>
  <si>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</si>
  <si>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</si>
  <si>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</si>
  <si>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</si>
  <si>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</si>
  <si>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</si>
  <si>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</si>
  <si>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</si>
  <si>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</si>
  <si>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</si>
  <si>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</si>
  <si>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</si>
  <si>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</si>
  <si>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</si>
  <si>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</si>
  <si>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</si>
  <si>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</si>
  <si>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</si>
  <si>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</si>
  <si>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</si>
  <si>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</si>
  <si>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</si>
  <si>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</si>
  <si>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</si>
  <si>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</si>
  <si>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</si>
  <si>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</si>
  <si>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</si>
  <si>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</si>
  <si>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</si>
  <si>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</si>
  <si>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</si>
  <si>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</si>
  <si>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</si>
  <si>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</si>
  <si>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</si>
  <si>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</si>
  <si>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</si>
  <si>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</si>
  <si>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</si>
  <si>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</si>
  <si>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</si>
  <si>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</si>
  <si>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</si>
  <si>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</si>
  <si>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</si>
  <si>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</si>
  <si>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</si>
  <si>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</si>
  <si>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</si>
  <si>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</si>
  <si>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</si>
  <si>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</si>
  <si>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</si>
  <si>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</si>
  <si>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</si>
  <si>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</si>
  <si>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</si>
  <si>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</si>
  <si>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</si>
  <si>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</si>
  <si>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</si>
  <si>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</si>
  <si>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</si>
  <si>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</si>
  <si>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</si>
  <si>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</si>
  <si>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</si>
  <si>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</si>
  <si>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</si>
  <si>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</si>
  <si>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</si>
  <si>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</si>
  <si>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</si>
  <si>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</si>
  <si>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</si>
  <si>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</si>
  <si>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</si>
  <si>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</si>
  <si>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</si>
  <si>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</si>
  <si>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</si>
  <si>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</si>
  <si>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</si>
  <si>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</si>
  <si>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</si>
  <si>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</si>
  <si>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</si>
  <si>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</si>
  <si>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</si>
  <si>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</si>
  <si>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</si>
  <si>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</si>
  <si>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</si>
  <si>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</si>
  <si>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</si>
  <si>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</si>
  <si>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</si>
  <si>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</si>
  <si>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</si>
  <si>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</si>
  <si>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</si>
  <si>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</si>
  <si>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</si>
  <si>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</si>
  <si>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</si>
  <si>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</si>
  <si>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</si>
  <si>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</si>
  <si>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</si>
  <si>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</si>
  <si>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</si>
  <si>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</si>
  <si>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</si>
  <si>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</si>
  <si>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</si>
  <si>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</si>
  <si>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</si>
  <si>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</si>
  <si>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</si>
  <si>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</si>
  <si>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</si>
  <si>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</si>
  <si>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</si>
  <si>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</si>
  <si>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</si>
  <si>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</si>
  <si>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</si>
  <si>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</si>
  <si>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</si>
  <si>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</si>
  <si>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</si>
  <si>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</si>
  <si>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</si>
  <si>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</si>
  <si>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</si>
  <si>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</si>
  <si>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</si>
  <si>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</si>
  <si>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</si>
  <si>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</si>
  <si>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</si>
  <si>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</si>
  <si>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</si>
  <si>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</si>
  <si>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</si>
  <si>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</si>
  <si>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</si>
  <si>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</si>
  <si>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</si>
  <si>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</si>
  <si>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</si>
  <si>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</si>
  <si>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</si>
  <si>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</si>
  <si>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</si>
  <si>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</si>
  <si>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</si>
  <si>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</si>
  <si>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</si>
  <si>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</si>
  <si>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</si>
  <si>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</si>
  <si>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</si>
  <si>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</si>
  <si>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</si>
  <si>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</si>
  <si>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</si>
  <si>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</si>
  <si>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</si>
  <si>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</si>
  <si>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</si>
  <si>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</si>
  <si>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</si>
  <si>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</si>
  <si>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</si>
  <si>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</si>
  <si>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</si>
  <si>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</si>
  <si>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</si>
  <si>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</si>
  <si>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</si>
  <si>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</si>
  <si>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</si>
  <si>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</si>
  <si>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</si>
  <si>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</si>
  <si>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</si>
  <si>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</si>
  <si>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</si>
  <si>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</si>
  <si>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</si>
  <si>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</si>
  <si>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</si>
  <si>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</si>
  <si>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</si>
  <si>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</si>
  <si>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</si>
  <si>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</si>
  <si>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</si>
  <si>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</si>
  <si>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</si>
  <si>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</si>
  <si>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</si>
  <si>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</si>
  <si>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</si>
  <si>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</si>
  <si>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</si>
  <si>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</si>
  <si>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</si>
  <si>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</si>
  <si>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</si>
  <si>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</si>
  <si>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</si>
  <si>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</si>
  <si>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</si>
  <si>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</si>
  <si>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</si>
  <si>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</si>
  <si>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</si>
  <si>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</si>
  <si>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</si>
  <si>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</si>
  <si>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</si>
  <si>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</si>
  <si>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</si>
  <si>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</si>
  <si>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</si>
  <si>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</si>
  <si>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</si>
  <si>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</si>
  <si>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</si>
  <si>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</si>
  <si>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</si>
  <si>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</si>
  <si>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</si>
  <si>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</si>
  <si>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</si>
  <si>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</si>
  <si>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</si>
  <si>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</si>
  <si>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</si>
  <si>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</si>
  <si>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</si>
  <si>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</si>
  <si>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</si>
  <si>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</si>
  <si>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</si>
  <si>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</si>
  <si>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</si>
  <si>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</si>
  <si>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</si>
  <si>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</si>
  <si>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</si>
  <si>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</si>
  <si>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</si>
  <si>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</si>
  <si>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</si>
  <si>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</si>
  <si>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</si>
  <si>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</si>
  <si>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</si>
  <si>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</si>
  <si>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</si>
  <si>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</si>
  <si>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</si>
  <si>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</si>
  <si>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</si>
  <si>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</si>
  <si>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</si>
  <si>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</si>
  <si>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</si>
  <si>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</si>
  <si>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</si>
  <si>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</si>
  <si>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</si>
  <si>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</si>
  <si>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</si>
  <si>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</si>
  <si>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</si>
  <si>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</si>
  <si>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</si>
  <si>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</si>
  <si>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</si>
  <si>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</si>
  <si>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</si>
  <si>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</si>
  <si>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</si>
  <si>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</si>
  <si>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</si>
  <si>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</si>
  <si>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</si>
  <si>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</si>
  <si>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</si>
  <si>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</si>
  <si>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</si>
  <si>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</si>
  <si>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</si>
  <si>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</si>
  <si>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</si>
  <si>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</si>
  <si>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</si>
  <si>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</si>
  <si>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</si>
  <si>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</si>
  <si>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</si>
  <si>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</si>
  <si>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</si>
  <si>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</si>
  <si>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</si>
  <si>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</si>
  <si>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</si>
  <si>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</si>
  <si>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</si>
  <si>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</si>
  <si>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</si>
  <si>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</si>
  <si>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</si>
  <si>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</si>
  <si>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</si>
  <si>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</si>
  <si>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</si>
  <si>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</si>
  <si>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</si>
  <si>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</si>
  <si>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</si>
  <si>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</si>
  <si>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</si>
  <si>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</si>
  <si>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</si>
  <si>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</si>
  <si>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</si>
  <si>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</si>
  <si>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</si>
  <si>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</si>
  <si>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</si>
  <si>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</si>
  <si>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</si>
  <si>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</si>
  <si>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</si>
  <si>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</si>
  <si>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</si>
  <si>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</si>
  <si>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</si>
  <si>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</si>
  <si>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</si>
  <si>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</si>
  <si>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</si>
  <si>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</si>
  <si>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</si>
  <si>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</si>
  <si>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</si>
  <si>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</si>
  <si>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</si>
  <si>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</si>
  <si>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</si>
  <si>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</si>
  <si>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</si>
  <si>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</si>
  <si>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</si>
  <si>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</si>
  <si>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</si>
  <si>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</si>
  <si>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</si>
  <si>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</si>
  <si>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</si>
  <si>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</si>
  <si>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</si>
  <si>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</si>
  <si>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</si>
  <si>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</si>
  <si>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</si>
  <si>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</si>
  <si>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</si>
  <si>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</si>
  <si>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</si>
  <si>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</si>
  <si>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</si>
  <si>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</si>
  <si>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</si>
  <si>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</si>
  <si>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</si>
  <si>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</si>
  <si>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</si>
  <si>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</si>
  <si>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</si>
  <si>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</si>
  <si>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</si>
  <si>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</si>
  <si>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</si>
  <si>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</si>
  <si>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</si>
  <si>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</si>
  <si>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</si>
  <si>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</si>
  <si>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</si>
  <si>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</si>
  <si>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</si>
  <si>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</si>
  <si>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</si>
  <si>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</si>
  <si>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</si>
  <si>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</si>
  <si>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</si>
  <si>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</si>
  <si>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</si>
  <si>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</si>
  <si>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</si>
  <si>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</si>
  <si>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</si>
  <si>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</si>
  <si>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</si>
  <si>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</si>
  <si>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</si>
  <si>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</si>
  <si>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</si>
  <si>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</si>
  <si>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</si>
  <si>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</si>
  <si>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</si>
  <si>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</si>
  <si>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</si>
  <si>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</si>
  <si>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</si>
  <si>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</si>
  <si>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</si>
  <si>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</si>
  <si>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</si>
  <si>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</si>
  <si>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</si>
  <si>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</si>
  <si>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</si>
  <si>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</si>
  <si>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</si>
  <si>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</si>
  <si>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</si>
  <si>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</si>
  <si>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</si>
  <si>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</si>
  <si>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</si>
  <si>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</si>
  <si>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</si>
  <si>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</si>
  <si>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</si>
  <si>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</si>
  <si>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</si>
  <si>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</si>
  <si>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</si>
  <si>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</si>
  <si>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</si>
  <si>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</si>
  <si>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</si>
  <si>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</si>
  <si>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</si>
  <si>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</si>
  <si>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</si>
  <si>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</si>
  <si>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</si>
  <si>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</si>
  <si>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</si>
  <si>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</si>
  <si>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</si>
  <si>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</si>
  <si>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</si>
  <si>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</si>
  <si>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</si>
  <si>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</si>
  <si>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</si>
  <si>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</si>
  <si>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</si>
  <si>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</si>
  <si>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</si>
  <si>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</si>
  <si>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</si>
  <si>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</si>
  <si>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</si>
  <si>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</si>
  <si>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</si>
  <si>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</si>
  <si>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</si>
  <si>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</si>
  <si>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</si>
  <si>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</si>
  <si>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</si>
  <si>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</si>
  <si>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</si>
  <si>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</si>
  <si>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</si>
  <si>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</si>
  <si>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</si>
  <si>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</si>
  <si>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</si>
  <si>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</si>
  <si>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</si>
  <si>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</si>
  <si>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</si>
  <si>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</si>
  <si>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</si>
  <si>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</si>
  <si>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</si>
  <si>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</si>
  <si>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</si>
  <si>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</si>
  <si>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</si>
  <si>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</si>
  <si>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</si>
  <si>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</si>
  <si>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</si>
  <si>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</si>
  <si>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</si>
  <si>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</si>
  <si>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</si>
  <si>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</si>
  <si>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</si>
  <si>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</si>
  <si>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</si>
  <si>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</si>
  <si>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</si>
  <si>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</si>
  <si>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</si>
  <si>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</si>
  <si>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</si>
  <si>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</si>
  <si>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</si>
  <si>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</si>
  <si>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</si>
  <si>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</si>
  <si>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</si>
  <si>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</si>
  <si>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</si>
  <si>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</si>
  <si>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</si>
  <si>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</si>
  <si>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</si>
  <si>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</si>
  <si>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</si>
  <si>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</si>
  <si>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</si>
  <si>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</si>
  <si>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</si>
  <si>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</si>
  <si>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</si>
  <si>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</si>
  <si>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</si>
  <si>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</si>
  <si>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</si>
  <si>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</si>
  <si>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</si>
  <si>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</si>
  <si>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</si>
  <si>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</si>
  <si>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</si>
  <si>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</si>
  <si>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</si>
  <si>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</si>
  <si>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</si>
  <si>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</si>
  <si>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</si>
  <si>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</si>
  <si>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</si>
  <si>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</si>
  <si>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</si>
  <si>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</si>
  <si>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</si>
  <si>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</si>
  <si>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</si>
  <si>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</si>
  <si>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</si>
  <si>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</si>
  <si>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</si>
  <si>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</si>
  <si>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</si>
  <si>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</si>
  <si>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</si>
  <si>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</si>
  <si>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</si>
  <si>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</si>
  <si>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</si>
  <si>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</si>
  <si>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</si>
  <si>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</si>
  <si>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</si>
  <si>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</si>
  <si>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</si>
  <si>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</si>
  <si>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</si>
  <si>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</si>
  <si>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</si>
  <si>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</si>
  <si>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</si>
  <si>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</si>
  <si>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</si>
  <si>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</si>
  <si>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</si>
  <si>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</si>
  <si>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</si>
  <si>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</si>
  <si>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</si>
  <si>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</si>
  <si>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</si>
  <si>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</si>
  <si>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</si>
  <si>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</si>
  <si>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</si>
  <si>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</si>
  <si>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</si>
  <si>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</si>
  <si>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</si>
  <si>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</si>
  <si>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</si>
  <si>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</si>
  <si>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</si>
  <si>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</si>
  <si>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</si>
  <si>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</si>
  <si>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</si>
  <si>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</si>
  <si>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</si>
  <si>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</si>
  <si>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</si>
  <si>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</si>
  <si>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</si>
  <si>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</si>
  <si>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</si>
  <si>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</si>
  <si>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</si>
  <si>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</si>
  <si>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</si>
  <si>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</si>
  <si>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</si>
  <si>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</si>
  <si>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</si>
  <si>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</si>
  <si>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</si>
  <si>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</si>
  <si>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</si>
  <si>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</si>
  <si>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</si>
  <si>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</si>
  <si>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</si>
  <si>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</si>
  <si>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</si>
  <si>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</si>
  <si>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</si>
  <si>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</si>
  <si>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</si>
  <si>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</si>
  <si>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</si>
  <si>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</si>
  <si>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</si>
  <si>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</si>
  <si>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</si>
  <si>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</si>
  <si>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</si>
  <si>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</si>
  <si>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</si>
  <si>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</si>
  <si>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</si>
  <si>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</si>
  <si>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</si>
  <si>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</si>
  <si>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</si>
  <si>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</si>
  <si>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</si>
  <si>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</si>
  <si>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</si>
  <si>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</si>
  <si>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</si>
  <si>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</si>
  <si>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</si>
  <si>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</si>
  <si>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</si>
  <si>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</si>
  <si>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</si>
  <si>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</si>
  <si>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</si>
  <si>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</si>
  <si>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</si>
  <si>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</si>
  <si>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</si>
  <si>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</si>
  <si>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</si>
  <si>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</si>
  <si>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</si>
  <si>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</si>
  <si>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</si>
  <si>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</si>
  <si>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</si>
  <si>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</si>
  <si>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</si>
  <si>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</si>
  <si>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</si>
  <si>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</si>
  <si>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</si>
  <si>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</si>
  <si>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</si>
  <si>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</si>
  <si>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</si>
  <si>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</si>
  <si>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</si>
  <si>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</si>
  <si>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</si>
  <si>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</si>
  <si>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</si>
  <si>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</si>
  <si>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</si>
  <si>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</si>
  <si>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</si>
  <si>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</si>
  <si>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</si>
  <si>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</si>
  <si>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</si>
  <si>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</si>
  <si>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</si>
  <si>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</si>
  <si>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</si>
  <si>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</si>
  <si>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</si>
  <si>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</si>
  <si>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</si>
  <si>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</si>
  <si>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</si>
  <si>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</si>
  <si>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</si>
  <si>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</si>
  <si>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</si>
  <si>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</si>
  <si>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</si>
  <si>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</si>
  <si>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</si>
  <si>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</si>
  <si>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</si>
  <si>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</si>
  <si>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</si>
  <si>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</si>
  <si>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</si>
  <si>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</si>
  <si>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</si>
  <si>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</si>
  <si>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</si>
  <si>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</si>
  <si>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</si>
  <si>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</si>
  <si>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</si>
  <si>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</si>
  <si>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</si>
  <si>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</si>
  <si>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</si>
  <si>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</si>
  <si>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</si>
  <si>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</si>
  <si>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</si>
  <si>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</si>
  <si>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</si>
  <si>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</si>
  <si>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</si>
  <si>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</si>
  <si>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</si>
  <si>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</si>
  <si>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</si>
  <si>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</si>
  <si>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</si>
  <si>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</si>
  <si>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</si>
  <si>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</si>
  <si>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</si>
  <si>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</si>
  <si>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</si>
  <si>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</si>
  <si>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</si>
  <si>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</si>
  <si>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</si>
  <si>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</si>
  <si>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</si>
  <si>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</si>
  <si>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</si>
  <si>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</si>
  <si>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</si>
  <si>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</si>
  <si>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</si>
  <si>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</si>
  <si>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</si>
  <si>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</si>
  <si>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</si>
  <si>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</si>
  <si>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</si>
  <si>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</si>
  <si>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</si>
  <si>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</si>
  <si>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</si>
  <si>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</si>
  <si>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</si>
  <si>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</si>
  <si>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</si>
  <si>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</si>
  <si>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</si>
  <si>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</si>
  <si>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</si>
  <si>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</si>
  <si>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</si>
  <si>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</si>
  <si>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</si>
  <si>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</si>
  <si>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</si>
  <si>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</si>
  <si>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</si>
  <si>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</si>
  <si>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</si>
  <si>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</si>
  <si>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</si>
  <si>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</si>
  <si>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</si>
  <si>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</si>
  <si>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</si>
  <si>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</si>
  <si>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</si>
  <si>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</si>
  <si>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</si>
  <si>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</si>
  <si>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</si>
  <si>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</si>
  <si>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</si>
  <si>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</si>
  <si>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</si>
  <si>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</si>
  <si>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</si>
  <si>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</si>
  <si>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</si>
  <si>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</si>
  <si>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</si>
  <si>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</si>
  <si>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</si>
  <si>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</si>
  <si>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</si>
  <si>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</si>
  <si>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</si>
  <si>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</si>
  <si>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</si>
  <si>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</si>
  <si>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</si>
  <si>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</si>
  <si>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</si>
  <si>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</si>
  <si>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</si>
  <si>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</si>
  <si>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</si>
  <si>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</si>
  <si>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</si>
  <si>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</si>
  <si>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</si>
  <si>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</si>
  <si>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</si>
  <si>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</si>
  <si>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</si>
  <si>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</si>
  <si>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</si>
  <si>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</si>
  <si>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</si>
  <si>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</si>
  <si>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</si>
  <si>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</si>
  <si>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</si>
  <si>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</si>
  <si>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</si>
  <si>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</si>
  <si>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</si>
  <si>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</si>
  <si>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</si>
  <si>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</si>
  <si>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</si>
  <si>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</si>
  <si>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</si>
  <si>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</si>
  <si>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</si>
  <si>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</si>
  <si>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</si>
  <si>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</si>
  <si>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</si>
  <si>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</si>
  <si>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</si>
  <si>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</si>
  <si>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</si>
  <si>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</si>
  <si>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</si>
  <si>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</si>
  <si>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</si>
  <si>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</si>
  <si>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</si>
  <si>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</si>
  <si>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</si>
  <si>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</si>
  <si>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</si>
  <si>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</si>
  <si>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</si>
  <si>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</si>
  <si>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</si>
  <si>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</si>
  <si>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</si>
  <si>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</si>
  <si>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</si>
  <si>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</si>
  <si>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</si>
  <si>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</si>
  <si>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</si>
  <si>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</si>
  <si>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</si>
  <si>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</si>
  <si>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</si>
  <si>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</si>
  <si>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</si>
  <si>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</si>
  <si>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</si>
  <si>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</si>
  <si>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</si>
  <si>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</si>
  <si>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</si>
  <si>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</si>
  <si>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</si>
  <si>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</si>
  <si>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</si>
  <si>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</si>
  <si>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</si>
  <si>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</si>
  <si>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</si>
  <si>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</si>
  <si>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</si>
  <si>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</si>
  <si>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</si>
  <si>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</si>
  <si>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</si>
  <si>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</si>
  <si>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</si>
  <si>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</si>
  <si>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</si>
  <si>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</si>
  <si>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</si>
  <si>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</si>
  <si>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</si>
  <si>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</si>
  <si>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</si>
  <si>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</si>
  <si>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</si>
  <si>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</si>
  <si>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</si>
  <si>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</si>
  <si>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</si>
  <si>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</si>
  <si>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</si>
  <si>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</si>
  <si>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</si>
  <si>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</si>
  <si>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</si>
  <si>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</si>
  <si>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</si>
  <si>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</si>
  <si>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</si>
  <si>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</si>
  <si>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</si>
  <si>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</si>
  <si>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</si>
  <si>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</si>
  <si>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</si>
  <si>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</si>
  <si>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</si>
  <si>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</si>
  <si>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</si>
  <si>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</si>
  <si>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</si>
  <si>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</si>
  <si>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</si>
  <si>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</si>
  <si>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</si>
  <si>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</si>
  <si>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</si>
  <si>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</si>
  <si>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</si>
  <si>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</si>
  <si>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</si>
  <si>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</si>
  <si>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</si>
  <si>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</si>
  <si>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</si>
  <si>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</si>
  <si>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</si>
  <si>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</si>
  <si>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</si>
  <si>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</si>
  <si>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</si>
  <si>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</si>
  <si>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</si>
  <si>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</si>
  <si>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</si>
  <si>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</si>
  <si>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</si>
  <si>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</si>
  <si>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</si>
  <si>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</si>
  <si>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</si>
  <si>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</si>
  <si>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</si>
  <si>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</si>
  <si>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</si>
  <si>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</si>
  <si>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</si>
  <si>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</si>
  <si>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</si>
  <si>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</si>
  <si>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</si>
  <si>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</si>
  <si>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</si>
  <si>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</si>
  <si>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</si>
  <si>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</si>
  <si>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</si>
  <si>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</si>
  <si>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</si>
  <si>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</si>
  <si>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</si>
  <si>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</si>
  <si>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</si>
  <si>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</si>
  <si>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</si>
  <si>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</si>
  <si>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</si>
  <si>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</si>
  <si>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</si>
  <si>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</si>
  <si>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</si>
  <si>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</si>
  <si>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</si>
  <si>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</si>
  <si>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</si>
  <si>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</si>
  <si>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</si>
  <si>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</si>
  <si>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</si>
  <si>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</si>
  <si>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</si>
  <si>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</si>
  <si>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</si>
  <si>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</si>
  <si>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</si>
  <si>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</si>
  <si>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</si>
  <si>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</si>
  <si>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</si>
  <si>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</si>
  <si>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</si>
  <si>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</si>
  <si>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</si>
  <si>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</si>
  <si>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</si>
  <si>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</si>
  <si>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</si>
  <si>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</si>
  <si>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</si>
  <si>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</si>
  <si>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</si>
  <si>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</si>
  <si>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</si>
  <si>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</si>
  <si>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</si>
  <si>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</si>
  <si>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</si>
  <si>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</si>
  <si>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</si>
  <si>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</si>
  <si>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</si>
  <si>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</si>
  <si>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</si>
  <si>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</si>
  <si>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</si>
  <si>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</si>
  <si>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</si>
  <si>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</si>
  <si>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</si>
  <si>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</si>
  <si>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</si>
  <si>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</si>
  <si>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</si>
  <si>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</si>
  <si>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</si>
  <si>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</si>
  <si>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</si>
  <si>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</si>
  <si>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</si>
  <si>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</si>
  <si>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</si>
  <si>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</si>
  <si>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</si>
  <si>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</si>
  <si>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</si>
  <si>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</si>
  <si>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</si>
  <si>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</si>
  <si>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</si>
  <si>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</si>
  <si>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</si>
  <si>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</si>
  <si>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</si>
  <si>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</si>
  <si>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</si>
  <si>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</si>
  <si>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</si>
  <si>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</si>
  <si>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</si>
  <si>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</si>
  <si>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</si>
  <si>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</si>
  <si>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</si>
  <si>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</si>
  <si>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</si>
  <si>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</si>
  <si>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</si>
  <si>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</si>
  <si>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</si>
  <si>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</si>
  <si>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</si>
  <si>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</si>
  <si>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</si>
  <si>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</si>
  <si>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</si>
  <si>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</si>
  <si>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</si>
  <si>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</si>
  <si>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</si>
  <si>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</si>
  <si>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</si>
  <si>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</si>
  <si>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</si>
  <si>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</si>
  <si>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</si>
  <si>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</si>
  <si>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</si>
  <si>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</si>
  <si>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</si>
  <si>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</si>
  <si>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</si>
  <si>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</si>
  <si>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</si>
  <si>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</si>
  <si>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</si>
  <si>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</si>
  <si>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</si>
  <si>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</si>
  <si>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</si>
  <si>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</si>
  <si>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</si>
  <si>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</si>
  <si>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</si>
  <si>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</si>
  <si>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</si>
  <si>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</si>
  <si>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</si>
  <si>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</si>
  <si>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</si>
  <si>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</si>
  <si>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</si>
  <si>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</si>
  <si>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</si>
  <si>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</si>
  <si>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</si>
  <si>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</si>
  <si>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</si>
  <si>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</si>
  <si>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</si>
  <si>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</si>
  <si>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</si>
  <si>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</si>
  <si>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</si>
  <si>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</si>
  <si>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</si>
  <si>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</si>
  <si>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</si>
  <si>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</si>
  <si>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</si>
  <si>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</si>
  <si>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</si>
  <si>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</si>
  <si>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</si>
  <si>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</si>
  <si>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</si>
  <si>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</si>
  <si>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</si>
  <si>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</si>
  <si>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</si>
  <si>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</si>
  <si>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</si>
  <si>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</si>
  <si>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</si>
  <si>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</si>
  <si>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</si>
  <si>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</si>
  <si>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</si>
  <si>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</si>
  <si>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</si>
  <si>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</si>
  <si>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</si>
  <si>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</si>
  <si>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</si>
  <si>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</si>
  <si>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</si>
  <si>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</si>
  <si>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</si>
  <si>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</si>
  <si>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</si>
  <si>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</si>
  <si>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</si>
  <si>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</si>
  <si>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</si>
  <si>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</si>
  <si>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</si>
  <si>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</si>
  <si>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</si>
  <si>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</si>
  <si>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</si>
  <si>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</si>
  <si>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</si>
  <si>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</si>
  <si>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</si>
  <si>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</si>
  <si>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</si>
  <si>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</si>
  <si>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</si>
  <si>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</si>
  <si>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</si>
  <si>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</si>
  <si>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</si>
  <si>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</si>
  <si>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</si>
  <si>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</si>
  <si>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</si>
  <si>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</si>
  <si>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</si>
  <si>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</si>
  <si>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</si>
  <si>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</si>
  <si>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</si>
  <si>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</si>
  <si>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</si>
  <si>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</si>
  <si>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</si>
  <si>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</si>
  <si>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</si>
  <si>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</si>
  <si>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</si>
  <si>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</si>
  <si>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</si>
  <si>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</si>
  <si>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</si>
  <si>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</si>
  <si>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</si>
  <si>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</si>
  <si>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</si>
  <si>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</si>
  <si>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</si>
  <si>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</si>
  <si>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</si>
  <si>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</si>
  <si>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</si>
  <si>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</si>
  <si>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</si>
  <si>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</si>
  <si>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</si>
  <si>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</si>
  <si>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</si>
  <si>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</si>
  <si>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</si>
  <si>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</si>
  <si>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</si>
  <si>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</si>
  <si>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</si>
  <si>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</si>
  <si>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</si>
  <si>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</si>
  <si>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</si>
  <si>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</si>
  <si>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</si>
  <si>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</si>
  <si>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</si>
  <si>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</si>
  <si>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</si>
  <si>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</si>
  <si>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</si>
  <si>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</si>
  <si>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</si>
  <si>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</si>
  <si>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</si>
  <si>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</si>
  <si>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</si>
  <si>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</si>
  <si>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</si>
  <si>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</si>
  <si>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</si>
  <si>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</si>
  <si>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</si>
  <si>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</si>
  <si>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</si>
  <si>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</si>
  <si>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</si>
  <si>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</si>
  <si>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</si>
  <si>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</si>
  <si>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</si>
  <si>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</si>
  <si>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</si>
  <si>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</si>
  <si>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</si>
  <si>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</si>
  <si>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</si>
  <si>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</si>
  <si>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</si>
  <si>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</si>
  <si>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</si>
  <si>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</si>
  <si>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</si>
  <si>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</si>
  <si>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</si>
  <si>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</si>
  <si>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</si>
  <si>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</si>
  <si>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</si>
  <si>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</si>
  <si>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</si>
  <si>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</si>
  <si>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</si>
  <si>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</si>
  <si>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</si>
  <si>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</si>
  <si>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</si>
  <si>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</si>
  <si>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</si>
  <si>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</si>
  <si>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</si>
  <si>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</si>
  <si>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</si>
  <si>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</si>
  <si>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</si>
  <si>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</si>
  <si>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</si>
  <si>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</si>
  <si>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</si>
  <si>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</si>
  <si>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</si>
  <si>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</si>
  <si>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</si>
  <si>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</si>
  <si>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</si>
  <si>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</si>
  <si>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</si>
  <si>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</si>
  <si>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</si>
  <si>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</si>
  <si>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</si>
  <si>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</si>
  <si>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</si>
  <si>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</si>
  <si>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</si>
  <si>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</si>
  <si>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</si>
  <si>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</si>
  <si>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</si>
  <si>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</si>
  <si>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</si>
  <si>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</si>
  <si>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</si>
  <si>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</si>
  <si>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</si>
  <si>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</si>
  <si>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</si>
  <si>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</si>
  <si>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</si>
  <si>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</si>
  <si>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</si>
  <si>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</si>
  <si>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</si>
  <si>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</si>
  <si>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</si>
  <si>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</si>
  <si>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</si>
  <si>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</si>
  <si>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</si>
  <si>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</si>
  <si>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</si>
  <si>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</si>
  <si>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</si>
  <si>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</si>
  <si>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</si>
  <si>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</si>
  <si>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</si>
  <si>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</si>
  <si>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</si>
  <si>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</si>
  <si>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</si>
  <si>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</si>
  <si>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</si>
  <si>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</si>
  <si>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</si>
  <si>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</si>
  <si>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</si>
  <si>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</si>
  <si>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</si>
  <si>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</si>
  <si>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</si>
  <si>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</si>
  <si>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</si>
  <si>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</si>
  <si>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</si>
  <si>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</si>
  <si>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</si>
  <si>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</si>
  <si>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</si>
  <si>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</si>
  <si>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</si>
  <si>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</si>
  <si>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</si>
  <si>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</si>
  <si>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</si>
  <si>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</si>
  <si>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</si>
  <si>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</si>
  <si>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</si>
  <si>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</si>
  <si>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</si>
  <si>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</si>
  <si>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</si>
  <si>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</si>
  <si>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</si>
  <si>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</si>
  <si>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</si>
  <si>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</si>
  <si>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</si>
  <si>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</si>
  <si>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</si>
  <si>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</si>
  <si>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</si>
  <si>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</si>
  <si>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</si>
  <si>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</si>
  <si>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</si>
  <si>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</si>
  <si>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</si>
  <si>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</si>
  <si>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</si>
  <si>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</si>
  <si>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</si>
  <si>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</si>
  <si>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</si>
  <si>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</si>
  <si>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</si>
  <si>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</si>
  <si>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</si>
  <si>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</si>
  <si>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</si>
  <si>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</si>
  <si>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</si>
  <si>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</si>
  <si>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</si>
  <si>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</si>
  <si>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</si>
  <si>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</si>
  <si>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</si>
  <si>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</si>
  <si>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</si>
  <si>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</si>
  <si>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</si>
  <si>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</si>
  <si>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</si>
  <si>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</si>
  <si>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</si>
  <si>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</si>
  <si>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</si>
  <si>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</si>
  <si>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</si>
  <si>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</si>
  <si>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</si>
  <si>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</si>
  <si>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</si>
  <si>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</si>
  <si>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</si>
  <si>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</si>
  <si>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</si>
  <si>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</si>
  <si>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</si>
  <si>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</si>
  <si>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</si>
  <si>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</si>
  <si>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</si>
  <si>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</si>
  <si>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</si>
  <si>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</si>
  <si>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</si>
  <si>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</si>
  <si>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</si>
  <si>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</si>
  <si>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</si>
  <si>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</si>
  <si>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</si>
  <si>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</si>
  <si>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</si>
  <si>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</si>
  <si>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</si>
  <si>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</si>
  <si>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</si>
  <si>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</si>
  <si>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</si>
  <si>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</si>
  <si>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</si>
  <si>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</si>
  <si>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</si>
  <si>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</si>
  <si>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</si>
  <si>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</si>
  <si>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</si>
  <si>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</si>
  <si>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</si>
  <si>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</si>
  <si>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</si>
  <si>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</si>
  <si>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</si>
  <si>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</si>
  <si>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</si>
  <si>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</si>
  <si>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</si>
  <si>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</si>
  <si>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</si>
  <si>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</si>
  <si>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</si>
  <si>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</si>
  <si>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</si>
  <si>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</si>
  <si>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</si>
  <si>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</si>
  <si>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</si>
  <si>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</si>
  <si>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</si>
  <si>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</si>
  <si>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</si>
  <si>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</si>
  <si>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</si>
  <si>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</si>
  <si>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</si>
  <si>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</si>
  <si>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</si>
  <si>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</si>
  <si>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</si>
  <si>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</si>
  <si>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</si>
  <si>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</si>
  <si>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</si>
  <si>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</si>
  <si>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</si>
  <si>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</si>
  <si>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</si>
  <si>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</si>
  <si>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</si>
  <si>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</si>
  <si>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</si>
  <si>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</si>
  <si>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</si>
  <si>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</si>
  <si>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</si>
  <si>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</si>
  <si>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</si>
  <si>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</si>
  <si>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</si>
  <si>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</si>
  <si>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</si>
  <si>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</si>
  <si>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</si>
  <si>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</si>
  <si>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</si>
  <si>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</si>
  <si>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</si>
  <si>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</si>
  <si>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</si>
  <si>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</si>
  <si>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</si>
  <si>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</si>
  <si>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</si>
  <si>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</si>
  <si>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</si>
  <si>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</si>
  <si>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</si>
  <si>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</si>
  <si>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</si>
  <si>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</si>
  <si>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</si>
  <si>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</si>
  <si>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</si>
  <si>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</si>
  <si>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</si>
  <si>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</si>
  <si>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</si>
  <si>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</si>
  <si>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</si>
  <si>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</si>
  <si>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</si>
  <si>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</si>
  <si>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</si>
  <si>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</si>
  <si>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</si>
  <si>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</si>
  <si>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</si>
  <si>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</si>
  <si>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</si>
  <si>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</si>
  <si>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</si>
  <si>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</si>
  <si>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</si>
  <si>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</si>
  <si>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</si>
  <si>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</si>
  <si>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</si>
  <si>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</si>
  <si>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</si>
  <si>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</si>
  <si>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</si>
  <si>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</si>
  <si>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</si>
  <si>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</si>
  <si>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</si>
  <si>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</si>
  <si>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</si>
  <si>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</si>
  <si>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</si>
  <si>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</si>
  <si>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</si>
  <si>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</si>
  <si>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</si>
  <si>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</si>
  <si>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</si>
  <si>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</si>
  <si>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</si>
  <si>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</si>
  <si>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</si>
  <si>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</si>
  <si>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</si>
  <si>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</si>
  <si>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</si>
  <si>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</si>
  <si>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</si>
  <si>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</si>
  <si>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</si>
  <si>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</si>
  <si>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</si>
  <si>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</si>
  <si>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</si>
  <si>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</si>
  <si>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</si>
  <si>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</si>
  <si>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</si>
  <si>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</si>
  <si>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</si>
  <si>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</si>
  <si>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</si>
  <si>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</si>
  <si>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</si>
  <si>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</si>
  <si>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</si>
  <si>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</si>
  <si>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</si>
  <si>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</si>
  <si>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</si>
  <si>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</si>
  <si>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</si>
  <si>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</si>
  <si>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</si>
  <si>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</si>
  <si>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</si>
  <si>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</si>
  <si>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</si>
  <si>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</si>
  <si>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</si>
  <si>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</si>
  <si>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</si>
  <si>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</si>
  <si>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</si>
  <si>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</si>
  <si>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</si>
  <si>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</si>
  <si>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</si>
  <si>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</si>
  <si>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</si>
  <si>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</si>
  <si>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</si>
  <si>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</si>
  <si>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</si>
  <si>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</si>
  <si>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</si>
  <si>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</si>
  <si>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</si>
  <si>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</si>
  <si>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</si>
  <si>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</si>
  <si>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</si>
  <si>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</si>
  <si>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</si>
  <si>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</si>
  <si>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</si>
  <si>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</si>
  <si>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</si>
  <si>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</si>
  <si>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</si>
  <si>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</si>
  <si>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</si>
  <si>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</si>
  <si>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</si>
  <si>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</si>
  <si>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</si>
  <si>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</si>
  <si>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</si>
  <si>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</si>
  <si>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</si>
  <si>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</si>
  <si>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</si>
  <si>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</si>
  <si>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</si>
  <si>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</si>
  <si>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</si>
  <si>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</si>
  <si>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</si>
  <si>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</si>
  <si>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</si>
  <si>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</si>
  <si>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</si>
  <si>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</si>
  <si>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</si>
  <si>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</si>
  <si>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</si>
  <si>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</si>
  <si>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</si>
  <si>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</si>
  <si>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</si>
  <si>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</si>
  <si>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</si>
  <si>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</si>
  <si>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</si>
  <si>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</si>
  <si>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</si>
  <si>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</si>
  <si>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</si>
  <si>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</si>
  <si>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</si>
  <si>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</si>
  <si>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</si>
  <si>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</si>
  <si>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</si>
  <si>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</si>
  <si>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</si>
  <si>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</si>
  <si>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</si>
  <si>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</si>
  <si>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</si>
  <si>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</si>
  <si>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</si>
  <si>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</si>
  <si>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</si>
  <si>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</si>
  <si>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</si>
  <si>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</si>
  <si>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</si>
  <si>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</si>
  <si>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</si>
  <si>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</si>
  <si>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</si>
  <si>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</si>
  <si>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</si>
  <si>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</si>
  <si>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</si>
  <si>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</si>
  <si>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</si>
  <si>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</si>
  <si>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</si>
  <si>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</si>
  <si>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</si>
  <si>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</si>
  <si>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</si>
  <si>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</si>
  <si>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</si>
  <si>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</si>
  <si>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</si>
  <si>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</si>
  <si>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</si>
  <si>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</si>
  <si>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</si>
  <si>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</si>
  <si>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</si>
  <si>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</si>
  <si>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</si>
  <si>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</si>
  <si>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</si>
  <si>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</si>
  <si>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</si>
  <si>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</si>
  <si>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</si>
  <si>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</si>
  <si>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</si>
  <si>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</si>
  <si>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</si>
  <si>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</si>
  <si>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</si>
  <si>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</si>
  <si>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</si>
  <si>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</si>
  <si>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</si>
  <si>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</si>
  <si>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</si>
  <si>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</si>
  <si>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</si>
  <si>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</si>
  <si>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</si>
  <si>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</si>
  <si>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</si>
  <si>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</si>
  <si>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</si>
  <si>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</si>
  <si>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</si>
  <si>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</si>
  <si>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</si>
  <si>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</si>
  <si>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</si>
  <si>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</si>
  <si>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</si>
  <si>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</si>
  <si>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</si>
  <si>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</si>
  <si>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</si>
  <si>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</si>
  <si>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</si>
  <si>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</si>
  <si>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</si>
  <si>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</si>
  <si>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</si>
  <si>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</si>
  <si>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</si>
  <si>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</si>
  <si>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</si>
  <si>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</si>
  <si>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</si>
  <si>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</si>
  <si>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</si>
  <si>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</si>
  <si>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</si>
  <si>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</si>
  <si>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</si>
  <si>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</si>
  <si>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</si>
  <si>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</si>
  <si>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</si>
  <si>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</si>
  <si>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</si>
  <si>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</si>
  <si>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</si>
  <si>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</si>
  <si>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</si>
  <si>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</si>
  <si>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</si>
  <si>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</si>
  <si>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</si>
  <si>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</si>
  <si>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</si>
  <si>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</si>
  <si>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</si>
  <si>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</si>
  <si>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</si>
  <si>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</si>
  <si>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</si>
  <si>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</si>
  <si>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</si>
  <si>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</si>
  <si>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</si>
  <si>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</si>
  <si>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</si>
  <si>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</si>
  <si>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</si>
  <si>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</si>
  <si>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</si>
  <si>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</si>
  <si>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</si>
  <si>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</si>
  <si>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</si>
  <si>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</si>
  <si>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</si>
  <si>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</si>
  <si>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</si>
  <si>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</si>
  <si>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</si>
  <si>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</si>
  <si>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</si>
  <si>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</si>
  <si>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</si>
  <si>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</si>
  <si>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</si>
  <si>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</si>
  <si>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</si>
  <si>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</si>
  <si>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</si>
  <si>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</si>
  <si>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</si>
  <si>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</si>
  <si>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</si>
  <si>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</si>
  <si>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</si>
  <si>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</si>
  <si>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</si>
  <si>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</si>
  <si>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</si>
  <si>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</si>
  <si>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</si>
  <si>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</si>
  <si>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</si>
  <si>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</si>
  <si>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</si>
  <si>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</si>
  <si>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</si>
  <si>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</si>
  <si>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</si>
  <si>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</si>
  <si>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</si>
  <si>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</si>
  <si>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</si>
  <si>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</si>
  <si>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</si>
  <si>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</si>
  <si>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</si>
  <si>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</si>
  <si>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</si>
  <si>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</si>
  <si>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</si>
  <si>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</si>
  <si>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</si>
  <si>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</si>
  <si>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</si>
  <si>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</si>
  <si>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</si>
  <si>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</si>
  <si>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</si>
  <si>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</si>
  <si>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</si>
  <si>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</si>
  <si>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</si>
  <si>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</si>
  <si>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</si>
  <si>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</si>
  <si>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</si>
  <si>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</si>
  <si>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</si>
  <si>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</si>
  <si>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</si>
  <si>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</si>
  <si>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</si>
  <si>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</si>
  <si>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</si>
  <si>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</si>
  <si>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</si>
  <si>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</si>
  <si>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</si>
  <si>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</si>
  <si>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</si>
  <si>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</si>
  <si>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</si>
  <si>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</si>
  <si>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</si>
  <si>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</si>
  <si>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</si>
  <si>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</si>
  <si>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</si>
  <si>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</si>
  <si>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</si>
  <si>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</si>
  <si>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</si>
  <si>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</si>
  <si>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</si>
  <si>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</si>
  <si>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</si>
  <si>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</si>
  <si>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</si>
  <si>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</si>
  <si>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</si>
  <si>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</si>
  <si>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</si>
  <si>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</si>
  <si>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</si>
  <si>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</si>
  <si>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</si>
  <si>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</si>
  <si>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</si>
  <si>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</si>
  <si>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</si>
  <si>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</si>
  <si>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</si>
  <si>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</si>
  <si>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</si>
  <si>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</si>
  <si>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</si>
  <si>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</si>
  <si>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</si>
  <si>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</si>
  <si>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</si>
  <si>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</si>
  <si>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</si>
  <si>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</si>
  <si>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</si>
  <si>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</si>
  <si>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</si>
  <si>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</si>
  <si>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</si>
  <si>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</si>
  <si>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</si>
  <si>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</si>
  <si>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</si>
  <si>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</si>
  <si>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</si>
  <si>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</si>
  <si>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</si>
  <si>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</si>
  <si>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</si>
  <si>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</si>
  <si>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</si>
  <si>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</si>
  <si>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</si>
  <si>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</si>
  <si>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</si>
  <si>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</si>
  <si>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</si>
  <si>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</si>
  <si>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</si>
  <si>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</si>
  <si>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</si>
  <si>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</si>
  <si>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</si>
  <si>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</si>
  <si>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</si>
  <si>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</si>
  <si>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</si>
  <si>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</si>
  <si>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</si>
  <si>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</si>
  <si>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</si>
  <si>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</si>
  <si>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</si>
  <si>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</si>
  <si>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</si>
  <si>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</si>
  <si>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</si>
  <si>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</si>
  <si>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</si>
  <si>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</si>
  <si>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</si>
  <si>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</si>
  <si>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</si>
  <si>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</si>
  <si>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</si>
  <si>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</si>
  <si>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</si>
  <si>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</si>
  <si>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</si>
  <si>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</si>
  <si>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</si>
  <si>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</si>
  <si>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</si>
  <si>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</si>
  <si>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</si>
  <si>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</si>
  <si>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</si>
  <si>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</si>
  <si>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</si>
  <si>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</si>
  <si>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</si>
  <si>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</si>
  <si>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</si>
  <si>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</si>
  <si>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</si>
  <si>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</si>
  <si>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</si>
  <si>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</si>
  <si>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</si>
  <si>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</si>
  <si>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</si>
  <si>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</si>
  <si>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</si>
  <si>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</si>
  <si>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</si>
  <si>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</si>
  <si>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</si>
  <si>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</si>
  <si>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</si>
  <si>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</si>
  <si>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</si>
  <si>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</si>
  <si>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</si>
  <si>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</si>
  <si>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</si>
  <si>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</si>
  <si>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</si>
  <si>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</si>
  <si>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</si>
  <si>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</si>
  <si>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</si>
  <si>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</si>
  <si>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</si>
  <si>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</si>
  <si>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</si>
  <si>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</si>
  <si>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</si>
  <si>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</si>
  <si>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</si>
  <si>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</si>
  <si>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</si>
  <si>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</si>
  <si>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</si>
  <si>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</si>
  <si>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</si>
  <si>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</si>
  <si>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</si>
  <si>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</si>
  <si>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</si>
  <si>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</si>
  <si>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</si>
  <si>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</si>
  <si>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</si>
  <si>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</si>
  <si>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</si>
  <si>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</si>
  <si>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</si>
  <si>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</si>
  <si>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</si>
  <si>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</si>
  <si>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</si>
  <si>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</si>
  <si>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</si>
  <si>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</si>
  <si>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</si>
  <si>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</si>
  <si>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</si>
  <si>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</si>
  <si>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</si>
  <si>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</si>
  <si>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</si>
  <si>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</si>
  <si>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</si>
  <si>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</si>
  <si>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</si>
  <si>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</si>
  <si>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</si>
  <si>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</si>
  <si>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</si>
  <si>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</si>
  <si>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</si>
  <si>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</si>
  <si>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</si>
  <si>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</si>
  <si>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</si>
  <si>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</si>
  <si>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</si>
  <si>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</si>
  <si>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</si>
  <si>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</si>
  <si>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</si>
  <si>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</si>
  <si>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</si>
  <si>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</si>
  <si>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</si>
  <si>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</si>
  <si>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</si>
  <si>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</si>
  <si>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</si>
  <si>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</si>
  <si>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</si>
  <si>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</si>
  <si>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</si>
  <si>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</si>
  <si>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</si>
  <si>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</si>
  <si>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</si>
  <si>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</si>
  <si>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</si>
  <si>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</si>
  <si>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</si>
  <si>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</si>
  <si>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</si>
  <si>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</si>
  <si>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</si>
  <si>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</si>
  <si>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</si>
  <si>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</si>
  <si>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</si>
  <si>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</si>
  <si>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</si>
  <si>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</si>
  <si>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</si>
  <si>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</si>
  <si>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</si>
  <si>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</si>
  <si>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</si>
  <si>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</si>
  <si>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</si>
  <si>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</si>
  <si>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</si>
  <si>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</si>
  <si>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</si>
  <si>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</si>
  <si>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</si>
  <si>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</si>
  <si>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</si>
  <si>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</si>
  <si>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</si>
  <si>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</si>
  <si>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</si>
  <si>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</si>
  <si>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</si>
  <si>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</si>
  <si>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</si>
  <si>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</si>
  <si>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</si>
  <si>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</si>
  <si>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</si>
  <si>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</si>
  <si>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</si>
  <si>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</si>
  <si>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</si>
  <si>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</si>
  <si>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</si>
  <si>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</si>
  <si>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</si>
  <si>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</si>
  <si>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</si>
  <si>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</si>
  <si>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</si>
  <si>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</si>
  <si>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</si>
  <si>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</si>
  <si>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</si>
  <si>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</si>
  <si>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</si>
  <si>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</si>
  <si>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</si>
  <si>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</si>
  <si>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</si>
  <si>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</si>
  <si>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</si>
  <si>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</si>
  <si>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</si>
  <si>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</si>
  <si>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</si>
  <si>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</si>
  <si>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</si>
  <si>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</si>
  <si>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</si>
  <si>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</si>
  <si>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</si>
  <si>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</si>
  <si>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</si>
  <si>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</si>
  <si>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</si>
  <si>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</si>
  <si>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</si>
  <si>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</si>
  <si>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</si>
  <si>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</si>
  <si>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</si>
  <si>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</si>
  <si>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</si>
  <si>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</si>
  <si>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</si>
  <si>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</si>
  <si>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</si>
  <si>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</si>
  <si>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</si>
  <si>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</si>
  <si>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</si>
  <si>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</si>
  <si>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</si>
  <si>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</si>
  <si>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</si>
  <si>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</si>
  <si>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</si>
  <si>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</si>
  <si>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</si>
  <si>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</si>
  <si>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</si>
  <si>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</si>
  <si>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</si>
  <si>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</si>
  <si>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</si>
  <si>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</si>
  <si>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</si>
  <si>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</si>
  <si>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</si>
  <si>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</si>
  <si>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</si>
  <si>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</si>
  <si>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</si>
  <si>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</si>
  <si>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</si>
  <si>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</si>
  <si>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</si>
  <si>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</si>
  <si>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</si>
  <si>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</si>
  <si>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</si>
  <si>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</si>
  <si>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</si>
  <si>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</si>
  <si>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</si>
  <si>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</si>
  <si>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</si>
  <si>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</si>
  <si>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</si>
  <si>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</si>
  <si>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</si>
  <si>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</si>
  <si>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</si>
  <si>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</si>
  <si>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</si>
  <si>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</si>
  <si>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</si>
  <si>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</si>
  <si>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</si>
  <si>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</si>
  <si>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</si>
  <si>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</si>
  <si>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</si>
  <si>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</si>
  <si>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</si>
  <si>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</si>
  <si>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</si>
  <si>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</si>
  <si>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</si>
  <si>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</si>
  <si>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</si>
  <si>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</si>
  <si>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</si>
  <si>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</si>
  <si>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</si>
  <si>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</si>
  <si>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</si>
  <si>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</si>
  <si>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</si>
  <si>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</si>
  <si>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</si>
  <si>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</si>
  <si>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</si>
  <si>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</si>
  <si>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</si>
  <si>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</si>
  <si>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</si>
  <si>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</si>
  <si>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</si>
  <si>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</si>
  <si>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</si>
  <si>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</si>
  <si>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</si>
  <si>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</si>
  <si>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</si>
  <si>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</si>
  <si>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</si>
  <si>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</si>
  <si>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</si>
  <si>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</si>
  <si>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</si>
  <si>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</si>
  <si>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</si>
  <si>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</si>
  <si>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</si>
  <si>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</si>
  <si>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</si>
  <si>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</si>
  <si>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</si>
  <si>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</si>
  <si>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</si>
  <si>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</si>
  <si>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</si>
  <si>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</si>
  <si>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</si>
  <si>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</si>
  <si>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</si>
  <si>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</si>
  <si>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</si>
  <si>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</si>
  <si>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</si>
  <si>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</si>
  <si>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</si>
  <si>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</si>
  <si>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</si>
  <si>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</si>
  <si>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</si>
  <si>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</si>
  <si>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</si>
  <si>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</si>
  <si>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</si>
  <si>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</si>
  <si>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</si>
  <si>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</si>
  <si>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</si>
  <si>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</si>
  <si>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</si>
  <si>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</si>
  <si>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</si>
  <si>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</si>
  <si>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</si>
  <si>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</si>
  <si>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</si>
  <si>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</si>
  <si>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</si>
  <si>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</si>
  <si>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</si>
  <si>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</si>
  <si>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</si>
  <si>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</si>
  <si>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</si>
  <si>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</si>
  <si>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</si>
  <si>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</si>
  <si>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</si>
  <si>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</si>
  <si>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</si>
  <si>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</si>
  <si>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</si>
  <si>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</si>
  <si>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</si>
  <si>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</si>
  <si>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</si>
  <si>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</si>
  <si>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</si>
  <si>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</si>
  <si>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</si>
  <si>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</si>
  <si>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</si>
  <si>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</si>
  <si>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</si>
  <si>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</si>
  <si>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</si>
  <si>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</si>
  <si>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</si>
  <si>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</si>
  <si>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</si>
  <si>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</si>
  <si>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</si>
  <si>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</si>
  <si>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</si>
  <si>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</si>
  <si>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</si>
  <si>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</si>
  <si>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</si>
  <si>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</si>
  <si>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</si>
  <si>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</si>
  <si>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</si>
  <si>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</si>
  <si>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</si>
  <si>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</si>
  <si>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</si>
  <si>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</si>
  <si>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</si>
  <si>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</si>
  <si>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</si>
  <si>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</si>
  <si>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</si>
  <si>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</si>
  <si>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</si>
  <si>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</si>
  <si>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</si>
  <si>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</si>
  <si>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</si>
  <si>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</si>
  <si>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</si>
  <si>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</si>
  <si>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</si>
  <si>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</si>
  <si>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</si>
  <si>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</si>
  <si>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</si>
  <si>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</si>
  <si>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</si>
  <si>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</si>
  <si>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</si>
  <si>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</si>
  <si>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</si>
  <si>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</si>
  <si>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</si>
  <si>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</si>
  <si>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</si>
  <si>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</si>
  <si>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</si>
  <si>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</si>
  <si>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</si>
  <si>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</si>
  <si>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</si>
  <si>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</si>
  <si>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</si>
  <si>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</si>
  <si>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</si>
  <si>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</si>
  <si>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</si>
  <si>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</si>
  <si>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</si>
  <si>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</si>
  <si>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</si>
  <si>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</si>
  <si>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</si>
  <si>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</si>
  <si>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</si>
  <si>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</si>
  <si>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</si>
  <si>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</si>
  <si>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</si>
  <si>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</si>
  <si>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</si>
  <si>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</si>
  <si>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</si>
  <si>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</si>
  <si>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</si>
  <si>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</si>
  <si>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</si>
  <si>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</si>
  <si>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</si>
  <si>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</si>
  <si>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</si>
  <si>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</si>
  <si>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</si>
  <si>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</si>
  <si>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</si>
  <si>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</si>
  <si>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</si>
  <si>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</si>
  <si>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</si>
  <si>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</si>
  <si>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</si>
  <si>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</si>
  <si>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</si>
  <si>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</si>
  <si>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</si>
  <si>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</si>
  <si>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</si>
  <si>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</si>
  <si>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</si>
  <si>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</si>
  <si>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</si>
  <si>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</si>
  <si>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</si>
  <si>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</si>
  <si>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</si>
  <si>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</si>
  <si>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</si>
  <si>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</si>
  <si>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</si>
  <si>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</si>
  <si>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</si>
  <si>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</si>
  <si>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</si>
  <si>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</si>
  <si>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</si>
  <si>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</si>
  <si>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</si>
  <si>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</si>
  <si>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</si>
  <si>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</si>
  <si>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</si>
  <si>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</si>
  <si>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</si>
  <si>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</si>
  <si>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</si>
  <si>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</si>
  <si>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</si>
  <si>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</si>
  <si>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</si>
  <si>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</si>
  <si>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</si>
  <si>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</si>
  <si>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</si>
  <si>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</si>
  <si>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</si>
  <si>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</si>
  <si>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</si>
  <si>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</si>
  <si>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</si>
  <si>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</si>
  <si>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</si>
  <si>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</si>
  <si>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</si>
  <si>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</si>
  <si>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</si>
  <si>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</si>
  <si>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</si>
  <si>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</si>
  <si>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</si>
  <si>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</si>
  <si>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</si>
  <si>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</si>
  <si>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</si>
  <si>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</si>
  <si>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</si>
  <si>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</si>
  <si>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</si>
  <si>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</si>
  <si>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</si>
  <si>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</si>
  <si>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</si>
  <si>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</si>
  <si>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</si>
  <si>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</si>
  <si>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</si>
  <si>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</si>
  <si>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</si>
  <si>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</si>
  <si>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</si>
  <si>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</si>
  <si>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</si>
  <si>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</si>
  <si>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</si>
  <si>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</si>
  <si>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</si>
  <si>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</si>
  <si>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</si>
  <si>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</si>
  <si>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</si>
  <si>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</si>
  <si>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</si>
  <si>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</si>
  <si>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</si>
  <si>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</si>
  <si>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</si>
  <si>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</si>
  <si>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</si>
  <si>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</si>
  <si>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</si>
  <si>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</si>
  <si>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</si>
  <si>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</si>
  <si>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</si>
  <si>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</si>
  <si>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</si>
  <si>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</si>
  <si>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</si>
  <si>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</si>
  <si>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</si>
  <si>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</si>
  <si>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</si>
  <si>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</si>
  <si>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</si>
  <si>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</si>
  <si>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</si>
  <si>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</si>
  <si>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</si>
  <si>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</si>
  <si>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</si>
  <si>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</si>
  <si>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</si>
  <si>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</si>
  <si>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</si>
  <si>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</si>
  <si>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</si>
  <si>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</si>
  <si>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</si>
  <si>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</si>
  <si>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</si>
  <si>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</si>
  <si>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</si>
  <si>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</si>
  <si>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</si>
  <si>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</si>
  <si>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</si>
  <si>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</si>
  <si>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</si>
  <si>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</si>
  <si>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</si>
  <si>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</si>
  <si>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</si>
  <si>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</si>
  <si>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</si>
  <si>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</si>
  <si>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</si>
  <si>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</si>
  <si>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</si>
  <si>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</si>
  <si>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</si>
  <si>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</si>
  <si>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</si>
  <si>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</si>
  <si>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</si>
  <si>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</si>
  <si>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</si>
  <si>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</si>
  <si>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</si>
  <si>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</si>
  <si>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</si>
  <si>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</si>
  <si>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</si>
  <si>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</si>
  <si>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</si>
  <si>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</si>
  <si>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</si>
  <si>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</si>
  <si>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</si>
  <si>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</si>
  <si>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</si>
  <si>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</si>
  <si>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</si>
  <si>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</si>
  <si>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</si>
  <si>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</si>
  <si>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</si>
  <si>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</si>
  <si>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</si>
  <si>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</si>
  <si>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</si>
  <si>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</si>
  <si>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</si>
  <si>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</si>
  <si>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</si>
  <si>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</si>
  <si>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</si>
  <si>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</si>
  <si>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</si>
  <si>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</si>
  <si>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</si>
  <si>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</si>
  <si>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</si>
  <si>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</si>
  <si>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</si>
  <si>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</si>
  <si>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</si>
  <si>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</si>
  <si>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</si>
  <si>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</si>
  <si>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</si>
  <si>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</si>
  <si>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</si>
  <si>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</si>
  <si>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</si>
  <si>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</si>
  <si>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</si>
  <si>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</si>
  <si>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</si>
  <si>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</si>
  <si>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</si>
  <si>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</si>
  <si>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</si>
  <si>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</si>
  <si>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</si>
  <si>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</si>
  <si>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</si>
  <si>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</si>
  <si>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</si>
  <si>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</si>
  <si>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</si>
  <si>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</si>
  <si>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</si>
  <si>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</si>
  <si>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</si>
  <si>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</si>
  <si>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</si>
  <si>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</si>
  <si>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</si>
  <si>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</si>
  <si>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</si>
  <si>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</si>
  <si>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</si>
  <si>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</si>
  <si>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</si>
  <si>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</si>
  <si>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</si>
  <si>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</si>
  <si>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</si>
  <si>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</si>
  <si>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</si>
  <si>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</si>
  <si>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</si>
  <si>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</si>
  <si>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</si>
  <si>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</si>
  <si>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</si>
  <si>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</si>
  <si>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</si>
  <si>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</si>
  <si>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</si>
  <si>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</si>
  <si>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</si>
  <si>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</si>
  <si>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</si>
  <si>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</si>
  <si>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</si>
  <si>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</si>
  <si>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</si>
  <si>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</si>
  <si>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</si>
  <si>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</si>
  <si>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</si>
  <si>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</si>
  <si>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</si>
  <si>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</si>
  <si>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</si>
  <si>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</si>
  <si>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</si>
  <si>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</si>
  <si>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</si>
  <si>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</si>
  <si>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</si>
  <si>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</si>
  <si>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</si>
  <si>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</si>
  <si>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</si>
  <si>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</si>
  <si>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</si>
  <si>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</si>
  <si>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</si>
  <si>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</si>
  <si>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</si>
  <si>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</si>
  <si>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</si>
  <si>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</si>
  <si>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</si>
  <si>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</si>
  <si>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</si>
  <si>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</si>
  <si>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</si>
  <si>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</si>
  <si>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</si>
  <si>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</si>
  <si>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</si>
  <si>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</si>
  <si>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</si>
  <si>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</si>
  <si>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</si>
  <si>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</si>
  <si>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</si>
  <si>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</si>
  <si>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</si>
  <si>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</si>
  <si>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</si>
  <si>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</si>
  <si>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</si>
  <si>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</si>
  <si>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</si>
  <si>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</si>
  <si>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</si>
  <si>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</si>
  <si>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</si>
  <si>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</si>
  <si>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</si>
  <si>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</si>
  <si>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</si>
  <si>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</si>
  <si>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</si>
  <si>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</si>
  <si>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</si>
  <si>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</si>
  <si>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</si>
  <si>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</si>
  <si>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</si>
  <si>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</si>
  <si>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</si>
  <si>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</si>
  <si>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</si>
  <si>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</si>
  <si>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</si>
  <si>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</si>
  <si>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</si>
  <si>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</si>
  <si>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</si>
  <si>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</si>
  <si>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</si>
  <si>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</si>
  <si>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</si>
  <si>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</si>
  <si>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</si>
  <si>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</si>
  <si>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</si>
  <si>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</si>
  <si>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</si>
  <si>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</si>
  <si>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</si>
  <si>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</si>
  <si>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</si>
  <si>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</si>
  <si>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</si>
  <si>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</si>
  <si>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</si>
  <si>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</si>
  <si>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</si>
  <si>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</si>
  <si>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</si>
  <si>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</si>
  <si>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</si>
  <si>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</si>
  <si>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</si>
  <si>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</si>
  <si>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</si>
  <si>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</si>
  <si>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</si>
  <si>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</si>
  <si>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</si>
  <si>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</si>
  <si>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</si>
  <si>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</si>
  <si>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</si>
  <si>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</si>
  <si>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</si>
  <si>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</si>
  <si>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</si>
  <si>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</si>
  <si>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</si>
  <si>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</si>
  <si>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</si>
  <si>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</si>
  <si>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</si>
  <si>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</si>
  <si>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</si>
  <si>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</si>
  <si>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</si>
  <si>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</si>
  <si>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</si>
  <si>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</si>
  <si>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</si>
  <si>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</si>
  <si>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</si>
  <si>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</si>
  <si>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</si>
  <si>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</si>
  <si>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</si>
  <si>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</si>
  <si>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</si>
  <si>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</si>
  <si>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</si>
  <si>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</si>
  <si>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</si>
  <si>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</si>
  <si>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</si>
  <si>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</si>
  <si>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</si>
  <si>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</si>
  <si>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</si>
  <si>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</si>
  <si>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</si>
  <si>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</si>
  <si>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</si>
  <si>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</si>
  <si>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</si>
  <si>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</si>
  <si>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</si>
  <si>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</si>
  <si>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</si>
  <si>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</si>
  <si>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</si>
  <si>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</si>
  <si>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</si>
  <si>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</si>
  <si>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</si>
  <si>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</si>
  <si>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</si>
  <si>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</si>
  <si>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</si>
  <si>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</si>
  <si>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</si>
  <si>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</si>
  <si>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</si>
  <si>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</si>
  <si>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</si>
  <si>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</si>
  <si>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</si>
  <si>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</si>
  <si>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</si>
  <si>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</si>
  <si>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</si>
  <si>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</si>
  <si>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</si>
  <si>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</si>
  <si>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</si>
  <si>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</si>
  <si>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</si>
  <si>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</si>
  <si>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</si>
  <si>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</si>
  <si>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</si>
  <si>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</si>
  <si>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</si>
  <si>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</si>
  <si>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</si>
  <si>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</si>
  <si>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</si>
  <si>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</si>
  <si>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</si>
  <si>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</si>
  <si>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</si>
  <si>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</si>
  <si>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</si>
  <si>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</si>
  <si>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</si>
  <si>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</si>
  <si>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</si>
  <si>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</si>
  <si>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</si>
  <si>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</si>
  <si>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</si>
  <si>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</si>
  <si>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</si>
  <si>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</si>
  <si>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</si>
  <si>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</si>
  <si>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</si>
  <si>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</si>
  <si>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</si>
  <si>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</si>
  <si>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</si>
  <si>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</si>
  <si>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</si>
  <si>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</si>
  <si>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</si>
  <si>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</si>
  <si>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</si>
  <si>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</si>
  <si>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</si>
  <si>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</si>
  <si>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</si>
  <si>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</si>
  <si>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</si>
  <si>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</si>
  <si>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</si>
  <si>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</si>
  <si>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</si>
  <si>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</si>
  <si>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</si>
  <si>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</si>
  <si>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</si>
  <si>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</si>
  <si>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</si>
  <si>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</si>
  <si>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</si>
  <si>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</si>
  <si>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</si>
  <si>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</si>
  <si>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</si>
  <si>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</si>
  <si>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</si>
  <si>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</si>
  <si>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</si>
  <si>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</si>
  <si>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</si>
  <si>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</si>
  <si>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</si>
  <si>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</si>
  <si>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</si>
  <si>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</si>
  <si>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</si>
  <si>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</si>
  <si>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</si>
  <si>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</si>
  <si>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</si>
  <si>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</si>
  <si>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</si>
  <si>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</si>
  <si>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</si>
  <si>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</si>
  <si>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</si>
  <si>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</si>
  <si>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</si>
  <si>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</si>
  <si>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</si>
  <si>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</si>
  <si>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</si>
  <si>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</si>
  <si>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</si>
  <si>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</si>
  <si>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</si>
  <si>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</si>
  <si>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</si>
  <si>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</si>
  <si>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</si>
  <si>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</si>
  <si>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</si>
  <si>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</si>
  <si>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</si>
  <si>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</si>
  <si>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</si>
  <si>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</si>
  <si>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</si>
  <si>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</si>
  <si>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</si>
  <si>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</si>
  <si>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</si>
  <si>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</si>
  <si>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</si>
  <si>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</si>
  <si>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</si>
  <si>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</si>
  <si>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</si>
  <si>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</si>
  <si>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</si>
  <si>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</si>
  <si>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</si>
  <si>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</si>
  <si>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</si>
  <si>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</si>
  <si>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</si>
  <si>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</si>
  <si>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</si>
  <si>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</si>
  <si>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</si>
  <si>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</si>
  <si>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</si>
  <si>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</si>
  <si>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</si>
  <si>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</si>
  <si>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</si>
  <si>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</si>
  <si>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</si>
  <si>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</si>
  <si>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</si>
  <si>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</si>
  <si>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</si>
  <si>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</si>
  <si>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</si>
  <si>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</si>
  <si>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</si>
  <si>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</si>
  <si>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</si>
  <si>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</si>
  <si>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</si>
  <si>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</si>
  <si>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</si>
  <si>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</si>
  <si>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</si>
  <si>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</si>
  <si>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</si>
  <si>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</si>
  <si>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</si>
  <si>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</si>
  <si>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</si>
  <si>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</si>
  <si>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</si>
  <si>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</si>
  <si>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</si>
  <si>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</si>
  <si>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</si>
  <si>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</si>
  <si>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</si>
  <si>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</si>
  <si>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</si>
  <si>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</si>
  <si>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</si>
  <si>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</si>
  <si>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</si>
  <si>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</si>
  <si>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</si>
  <si>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</si>
  <si>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</si>
  <si>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</si>
  <si>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</si>
  <si>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</si>
  <si>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</si>
  <si>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</si>
  <si>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</si>
  <si>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</si>
  <si>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</si>
  <si>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</si>
  <si>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</si>
  <si>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</si>
  <si>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</si>
  <si>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</si>
  <si>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</si>
  <si>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</si>
  <si>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</si>
  <si>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</si>
  <si>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</si>
  <si>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</si>
  <si>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</si>
  <si>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</si>
  <si>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</si>
  <si>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</si>
  <si>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</si>
  <si>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</si>
  <si>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</si>
  <si>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</si>
  <si>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</si>
  <si>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</si>
  <si>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</si>
  <si>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</si>
  <si>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</si>
  <si>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</si>
  <si>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</si>
  <si>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</si>
  <si>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</si>
  <si>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</si>
  <si>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</si>
  <si>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</si>
  <si>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</si>
  <si>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</si>
  <si>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</si>
  <si>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</si>
  <si>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</si>
  <si>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</si>
  <si>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</si>
  <si>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</si>
  <si>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</si>
  <si>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</si>
  <si>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</si>
  <si>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</si>
  <si>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</si>
  <si>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</si>
  <si>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</si>
  <si>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</si>
  <si>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</si>
  <si>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</si>
  <si>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</si>
  <si>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</si>
  <si>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</si>
  <si>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</si>
  <si>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</si>
  <si>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</si>
  <si>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</si>
  <si>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</si>
  <si>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</si>
  <si>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</si>
  <si>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</si>
  <si>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</si>
  <si>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</si>
  <si>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</si>
  <si>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</si>
  <si>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</si>
  <si>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</si>
  <si>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</si>
  <si>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</si>
  <si>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</si>
  <si>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</si>
  <si>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</si>
  <si>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</si>
  <si>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</si>
  <si>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</si>
  <si>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</si>
  <si>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</si>
  <si>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</si>
  <si>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</si>
  <si>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</si>
  <si>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</si>
  <si>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</si>
  <si>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</si>
  <si>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</si>
  <si>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</si>
  <si>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</si>
  <si>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</si>
  <si>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</si>
  <si>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</si>
  <si>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</si>
  <si>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</si>
  <si>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</si>
  <si>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</si>
  <si>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</si>
  <si>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</si>
  <si>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</si>
  <si>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</si>
  <si>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</si>
  <si>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</si>
  <si>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</si>
  <si>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</si>
  <si>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</si>
  <si>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</si>
  <si>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</si>
  <si>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</si>
  <si>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</si>
  <si>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</si>
  <si>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</si>
  <si>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</si>
  <si>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</si>
  <si>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</si>
  <si>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</si>
  <si>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</si>
  <si>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</si>
  <si>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</si>
  <si>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</si>
  <si>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</si>
  <si>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</si>
  <si>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</si>
  <si>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</si>
  <si>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</si>
  <si>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</si>
  <si>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</si>
  <si>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</si>
  <si>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</si>
  <si>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</si>
  <si>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</si>
  <si>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</si>
  <si>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</si>
  <si>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</si>
  <si>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</si>
  <si>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</si>
  <si>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</si>
  <si>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</si>
  <si>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</si>
  <si>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</si>
  <si>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</si>
  <si>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</si>
  <si>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</si>
  <si>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</si>
  <si>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</si>
  <si>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</si>
  <si>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</si>
  <si>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</si>
  <si>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</si>
  <si>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</si>
  <si>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</si>
  <si>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</si>
  <si>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</si>
  <si>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</si>
  <si>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</si>
  <si>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</si>
  <si>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</si>
  <si>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</si>
  <si>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</si>
  <si>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</si>
  <si>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</si>
  <si>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</si>
  <si>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</si>
  <si>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</si>
  <si>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</si>
  <si>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</si>
  <si>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</si>
  <si>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</si>
  <si>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</si>
  <si>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</si>
  <si>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</si>
  <si>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</si>
  <si>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</si>
  <si>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</si>
  <si>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</si>
  <si>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</si>
  <si>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</si>
  <si>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</si>
  <si>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</si>
  <si>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</si>
  <si>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</si>
  <si>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</si>
  <si>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</si>
  <si>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</si>
  <si>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</si>
  <si>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</si>
  <si>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</si>
  <si>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</si>
  <si>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</si>
  <si>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</si>
  <si>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</si>
  <si>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</si>
  <si>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</si>
  <si>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</si>
  <si>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</si>
  <si>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</si>
  <si>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</si>
  <si>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</si>
  <si>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</si>
  <si>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</si>
  <si>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</si>
  <si>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</si>
  <si>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</si>
  <si>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</si>
  <si>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</si>
  <si>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</si>
  <si>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</si>
  <si>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</si>
  <si>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</si>
  <si>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</si>
  <si>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</si>
  <si>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</si>
  <si>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</si>
  <si>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</si>
  <si>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</si>
  <si>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</si>
  <si>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</si>
  <si>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</si>
  <si>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</si>
  <si>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</si>
  <si>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</si>
  <si>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</si>
  <si>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</si>
  <si>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</si>
  <si>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</si>
  <si>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</si>
  <si>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</si>
  <si>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</si>
  <si>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</si>
  <si>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</si>
  <si>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</si>
  <si>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</si>
  <si>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</si>
  <si>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</si>
  <si>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</si>
  <si>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</si>
  <si>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</si>
  <si>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</si>
  <si>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</si>
  <si>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</si>
  <si>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</si>
  <si>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</si>
  <si>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</si>
  <si>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</si>
  <si>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</si>
  <si>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</si>
  <si>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</si>
  <si>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</si>
  <si>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</si>
  <si>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</si>
  <si>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</si>
  <si>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</si>
  <si>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</si>
  <si>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</si>
  <si>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</si>
  <si>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</si>
  <si>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</si>
  <si>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</si>
  <si>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</si>
  <si>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</si>
  <si>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</si>
  <si>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</si>
  <si>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</si>
  <si>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</si>
  <si>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</si>
  <si>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</si>
  <si>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</si>
  <si>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</si>
  <si>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</si>
  <si>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</si>
  <si>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</si>
  <si>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</si>
  <si>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</si>
  <si>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</si>
  <si>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</si>
  <si>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</si>
  <si>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</si>
  <si>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</si>
  <si>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</si>
  <si>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</si>
  <si>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</si>
  <si>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</si>
  <si>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</si>
  <si>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</si>
  <si>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</si>
  <si>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</si>
  <si>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</si>
  <si>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</si>
  <si>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</si>
  <si>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</si>
  <si>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</si>
  <si>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</si>
  <si>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</si>
  <si>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</si>
  <si>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</si>
  <si>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</si>
  <si>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</si>
  <si>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</si>
  <si>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</si>
  <si>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</si>
  <si>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</si>
  <si>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</si>
  <si>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</si>
  <si>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</si>
  <si>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</si>
  <si>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</si>
  <si>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</si>
  <si>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</si>
  <si>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</si>
  <si>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</si>
  <si>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</si>
  <si>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</si>
  <si>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</si>
  <si>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</si>
  <si>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</si>
  <si>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</si>
  <si>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</si>
  <si>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</si>
  <si>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</si>
  <si>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</si>
  <si>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</si>
  <si>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</si>
  <si>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</si>
  <si>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</si>
  <si>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</si>
  <si>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</si>
  <si>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</si>
  <si>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</si>
  <si>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</si>
  <si>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</si>
  <si>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</si>
  <si>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</si>
  <si>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</si>
  <si>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</si>
  <si>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</si>
  <si>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</si>
  <si>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</si>
  <si>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</si>
  <si>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</si>
  <si>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</si>
  <si>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</si>
  <si>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</si>
  <si>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</si>
  <si>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</si>
  <si>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</si>
  <si>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</si>
  <si>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</si>
  <si>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</si>
  <si>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</si>
  <si>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</si>
  <si>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</si>
  <si>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</si>
  <si>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</si>
  <si>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</si>
  <si>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</si>
  <si>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</si>
  <si>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</si>
  <si>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</si>
  <si>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</si>
  <si>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</si>
  <si>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</si>
  <si>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</si>
  <si>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</si>
  <si>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</si>
  <si>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</si>
  <si>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</si>
  <si>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</si>
  <si>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</si>
  <si>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</si>
  <si>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</si>
  <si>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</si>
  <si>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</si>
  <si>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</si>
  <si>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</si>
  <si>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</si>
  <si>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</si>
  <si>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</si>
  <si>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</si>
  <si>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</si>
  <si>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</si>
  <si>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</si>
  <si>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</si>
  <si>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</si>
  <si>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</si>
  <si>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</si>
  <si>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</si>
  <si>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</si>
  <si>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</si>
  <si>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</si>
  <si>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</si>
  <si>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</si>
  <si>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</si>
  <si>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</si>
  <si>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</si>
  <si>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</si>
  <si>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</si>
  <si>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</si>
  <si>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</si>
  <si>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</si>
  <si>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</si>
  <si>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</si>
  <si>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</si>
  <si>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</si>
  <si>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</si>
  <si>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</si>
  <si>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</si>
  <si>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</si>
  <si>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</si>
  <si>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</si>
  <si>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</si>
  <si>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</si>
  <si>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</si>
  <si>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</si>
  <si>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</si>
  <si>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</si>
  <si>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</si>
  <si>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</si>
  <si>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</si>
  <si>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</si>
  <si>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</si>
  <si>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</si>
  <si>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</si>
  <si>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</si>
  <si>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</si>
  <si>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</si>
  <si>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</si>
  <si>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</si>
  <si>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</si>
  <si>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</si>
  <si>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</si>
  <si>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</si>
  <si>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</si>
  <si>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</si>
  <si>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</si>
  <si>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</si>
  <si>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</si>
  <si>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</si>
  <si>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</si>
  <si>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</si>
  <si>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</si>
  <si>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</si>
  <si>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</si>
  <si>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</si>
  <si>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</si>
  <si>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</si>
  <si>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</si>
  <si>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</si>
  <si>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</si>
  <si>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</si>
  <si>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</si>
  <si>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</si>
  <si>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</si>
  <si>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</si>
  <si>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</si>
  <si>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</si>
  <si>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</si>
  <si>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</si>
  <si>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</si>
  <si>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</si>
  <si>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</si>
  <si>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</si>
  <si>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</si>
  <si>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</si>
  <si>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</si>
  <si>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</si>
  <si>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</si>
  <si>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</si>
  <si>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</si>
  <si>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</si>
  <si>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</si>
  <si>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</si>
  <si>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</si>
  <si>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</si>
  <si>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</si>
  <si>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</si>
  <si>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</si>
  <si>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</si>
  <si>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</si>
  <si>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</si>
  <si>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</si>
  <si>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</si>
  <si>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</si>
  <si>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</si>
  <si>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</si>
  <si>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</si>
  <si>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</si>
  <si>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</si>
  <si>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</si>
  <si>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</si>
  <si>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</si>
  <si>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</si>
  <si>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</si>
  <si>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</si>
  <si>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</si>
  <si>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</si>
  <si>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</si>
  <si>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</si>
  <si>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</si>
  <si>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</si>
  <si>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</si>
  <si>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</si>
  <si>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</si>
  <si>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</si>
  <si>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</si>
  <si>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</si>
  <si>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</si>
  <si>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</si>
  <si>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</si>
  <si>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</si>
  <si>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</si>
  <si>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</si>
  <si>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</si>
  <si>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</si>
  <si>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</si>
  <si>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</si>
  <si>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</si>
  <si>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</si>
  <si>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</si>
  <si>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</si>
  <si>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</si>
  <si>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</si>
  <si>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</si>
  <si>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</si>
  <si>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</si>
  <si>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</si>
  <si>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</si>
  <si>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</si>
  <si>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</si>
  <si>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</si>
  <si>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</si>
  <si>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</si>
  <si>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</si>
  <si>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</si>
  <si>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</si>
  <si>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</si>
  <si>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</si>
  <si>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</si>
  <si>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</si>
  <si>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</si>
  <si>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</si>
  <si>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</si>
  <si>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</si>
  <si>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</si>
  <si>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</si>
  <si>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</si>
  <si>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</si>
  <si>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</si>
  <si>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</si>
  <si>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</si>
  <si>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</si>
  <si>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</si>
  <si>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</si>
  <si>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</si>
  <si>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</si>
  <si>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</si>
  <si>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</si>
  <si>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</si>
  <si>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</si>
  <si>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</si>
  <si>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</si>
  <si>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</si>
  <si>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</si>
  <si>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</si>
  <si>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</si>
  <si>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</si>
  <si>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</si>
  <si>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</si>
  <si>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</si>
  <si>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</si>
  <si>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</si>
  <si>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</si>
  <si>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</si>
  <si>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</si>
  <si>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</si>
  <si>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</si>
  <si>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</si>
  <si>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</si>
  <si>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</si>
  <si>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</si>
  <si>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</si>
  <si>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</si>
  <si>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</si>
  <si>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</si>
  <si>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</si>
  <si>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</si>
  <si>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</si>
  <si>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</si>
  <si>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</si>
  <si>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</si>
  <si>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</si>
  <si>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</si>
  <si>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</si>
  <si>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</si>
  <si>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</si>
  <si>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</si>
  <si>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</si>
  <si>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</si>
  <si>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</si>
  <si>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</si>
  <si>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</si>
  <si>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</si>
  <si>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</si>
  <si>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</si>
  <si>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</si>
  <si>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</si>
  <si>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</si>
  <si>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</si>
  <si>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</si>
  <si>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</si>
  <si>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</si>
  <si>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</si>
  <si>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</si>
  <si>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</si>
  <si>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</si>
  <si>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</si>
  <si>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</si>
  <si>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</si>
  <si>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</si>
  <si>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</si>
  <si>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</si>
  <si>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</si>
  <si>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</si>
  <si>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</si>
  <si>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</si>
  <si>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</si>
  <si>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</si>
  <si>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</si>
  <si>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</si>
  <si>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</si>
  <si>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</si>
  <si>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</si>
  <si>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</si>
  <si>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</si>
  <si>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</si>
  <si>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</si>
  <si>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</si>
  <si>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</si>
  <si>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</si>
  <si>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</si>
  <si>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</si>
  <si>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</si>
  <si>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</si>
  <si>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</si>
  <si>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</si>
  <si>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</si>
  <si>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</si>
  <si>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</si>
  <si>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</si>
  <si>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</si>
  <si>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</si>
  <si>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</si>
  <si>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</si>
  <si>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</si>
  <si>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</si>
  <si>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</si>
  <si>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</si>
  <si>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</si>
  <si>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</si>
  <si>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</si>
  <si>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</si>
  <si>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</si>
  <si>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</si>
  <si>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</si>
  <si>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</si>
  <si>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</si>
  <si>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</si>
  <si>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</si>
  <si>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</si>
  <si>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</si>
  <si>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</si>
  <si>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</si>
  <si>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</si>
  <si>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</si>
  <si>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</si>
  <si>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</si>
  <si>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</si>
  <si>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</si>
  <si>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</si>
  <si>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</si>
  <si>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</si>
  <si>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</si>
  <si>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</si>
  <si>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</si>
  <si>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</si>
  <si>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</si>
  <si>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</si>
  <si>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</si>
  <si>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</si>
  <si>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</si>
  <si>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</si>
  <si>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</si>
  <si>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</si>
  <si>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</si>
  <si>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</si>
  <si>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</si>
  <si>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</si>
  <si>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</si>
  <si>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</si>
  <si>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</si>
  <si>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</si>
  <si>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</si>
  <si>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</si>
  <si>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</si>
  <si>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</si>
  <si>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</si>
  <si>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</si>
  <si>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</si>
  <si>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</si>
  <si>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</si>
  <si>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</si>
  <si>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</si>
  <si>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</si>
  <si>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</si>
  <si>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</si>
  <si>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</si>
  <si>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</si>
  <si>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</si>
  <si>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</si>
  <si>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</si>
  <si>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</si>
  <si>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</si>
  <si>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</si>
  <si>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</si>
  <si>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</si>
  <si>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</si>
  <si>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</si>
  <si>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</si>
  <si>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</si>
  <si>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</si>
  <si>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</si>
  <si>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</si>
  <si>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</si>
  <si>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</si>
  <si>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</si>
  <si>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</si>
  <si>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</si>
  <si>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</si>
  <si>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</si>
  <si>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</si>
  <si>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</si>
  <si>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</si>
  <si>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</si>
  <si>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</si>
  <si>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</si>
  <si>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</si>
  <si>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</si>
  <si>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</si>
  <si>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</si>
  <si>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</si>
  <si>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</si>
  <si>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</si>
  <si>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</si>
  <si>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</si>
  <si>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</si>
  <si>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</si>
  <si>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</si>
  <si>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</si>
  <si>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</si>
  <si>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</si>
  <si>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</si>
  <si>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</si>
  <si>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</si>
  <si>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</si>
  <si>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</si>
  <si>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</si>
  <si>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</si>
  <si>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</si>
  <si>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</si>
  <si>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</si>
  <si>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</si>
  <si>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</si>
  <si>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</si>
  <si>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</si>
  <si>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</si>
  <si>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</si>
  <si>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</si>
  <si>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</si>
  <si>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</si>
  <si>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</si>
  <si>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</si>
  <si>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</si>
  <si>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</si>
  <si>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</si>
  <si>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</si>
  <si>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</si>
  <si>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</si>
  <si>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</si>
  <si>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</si>
  <si>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</si>
  <si>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</si>
  <si>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</si>
  <si>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</si>
  <si>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</si>
  <si>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</si>
  <si>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</si>
  <si>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</si>
  <si>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</si>
  <si>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</si>
  <si>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</si>
  <si>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</si>
  <si>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</si>
  <si>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</si>
  <si>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</si>
  <si>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</si>
  <si>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</si>
  <si>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</si>
  <si>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</si>
  <si>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</si>
  <si>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</si>
  <si>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</si>
  <si>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</si>
  <si>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</si>
  <si>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</si>
  <si>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</si>
  <si>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</si>
  <si>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</si>
  <si>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</si>
  <si>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</si>
  <si>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</si>
  <si>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</si>
  <si>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</si>
  <si>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</si>
  <si>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</si>
  <si>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</si>
  <si>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</si>
  <si>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</si>
  <si>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</si>
  <si>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</si>
  <si>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</si>
  <si>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</si>
  <si>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</si>
  <si>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</si>
  <si>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</si>
  <si>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</si>
  <si>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</si>
  <si>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</si>
  <si>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</si>
  <si>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</si>
  <si>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</si>
  <si>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</si>
  <si>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</si>
  <si>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</si>
  <si>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</si>
  <si>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</si>
  <si>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</si>
  <si>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</si>
  <si>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</si>
  <si>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</si>
  <si>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</si>
  <si>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</si>
  <si>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</si>
  <si>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</si>
  <si>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</si>
  <si>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</si>
  <si>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</si>
  <si>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</si>
  <si>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</si>
  <si>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</si>
  <si>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</si>
  <si>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</si>
  <si>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</si>
  <si>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</si>
  <si>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</si>
  <si>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</si>
  <si>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</si>
  <si>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</si>
  <si>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</si>
  <si>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</si>
  <si>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</si>
  <si>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</si>
  <si>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</si>
  <si>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</si>
  <si>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</si>
  <si>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</si>
  <si>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</si>
  <si>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</si>
  <si>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</si>
  <si>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</si>
  <si>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</si>
  <si>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</si>
  <si>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</si>
  <si>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</si>
  <si>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</si>
  <si>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</si>
  <si>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</si>
  <si>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</si>
  <si>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</si>
  <si>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</si>
  <si>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</si>
  <si>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</si>
  <si>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</si>
  <si>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</si>
  <si>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</si>
  <si>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</si>
  <si>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</si>
  <si>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</si>
  <si>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</si>
  <si>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</si>
  <si>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</si>
  <si>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</si>
  <si>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</si>
  <si>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</si>
  <si>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</si>
  <si>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</si>
  <si>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</si>
  <si>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</si>
  <si>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</si>
  <si>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</si>
  <si>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</si>
  <si>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</si>
  <si>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</si>
  <si>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</si>
  <si>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</si>
  <si>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</si>
  <si>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</si>
  <si>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</si>
  <si>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</si>
  <si>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</si>
  <si>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</si>
  <si>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</si>
  <si>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</si>
  <si>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</si>
  <si>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</si>
  <si>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</si>
  <si>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</si>
  <si>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</si>
  <si>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</si>
  <si>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</si>
  <si>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</si>
  <si>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</si>
  <si>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</si>
  <si>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</si>
  <si>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</si>
  <si>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</si>
  <si>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</si>
  <si>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</si>
  <si>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</si>
  <si>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</si>
  <si>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</si>
  <si>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</si>
  <si>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</si>
  <si>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</si>
  <si>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</si>
  <si>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</si>
  <si>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</si>
  <si>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</si>
  <si>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</si>
  <si>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</si>
  <si>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</si>
  <si>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</si>
  <si>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</si>
  <si>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</si>
  <si>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</si>
  <si>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</si>
  <si>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</si>
  <si>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</si>
  <si>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</si>
  <si>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</si>
  <si>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</si>
  <si>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</si>
  <si>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</si>
  <si>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</si>
  <si>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</si>
  <si>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</si>
  <si>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</si>
  <si>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</si>
  <si>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</si>
  <si>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</si>
  <si>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</si>
  <si>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</si>
  <si>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</si>
  <si>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</si>
  <si>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</si>
  <si>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</si>
  <si>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</si>
  <si>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</si>
  <si>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</si>
  <si>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</si>
  <si>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</si>
  <si>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</si>
  <si>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</si>
  <si>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</si>
  <si>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</si>
  <si>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</si>
  <si>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</si>
  <si>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</si>
  <si>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</si>
  <si>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</si>
  <si>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</si>
  <si>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</si>
  <si>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</si>
  <si>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</si>
  <si>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</si>
  <si>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</si>
  <si>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</si>
  <si>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</si>
  <si>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</si>
  <si>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</si>
  <si>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</si>
  <si>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</si>
  <si>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</si>
  <si>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</si>
  <si>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</si>
  <si>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</si>
  <si>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</si>
  <si>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</si>
  <si>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</si>
  <si>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</si>
  <si>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</si>
  <si>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</si>
  <si>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</si>
  <si>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</si>
  <si>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</si>
  <si>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</si>
  <si>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</si>
  <si>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</si>
  <si>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</si>
  <si>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</si>
  <si>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</si>
  <si>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</si>
  <si>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</si>
  <si>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</si>
  <si>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</si>
  <si>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</si>
  <si>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</si>
  <si>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</si>
  <si>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</si>
  <si>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</si>
  <si>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</si>
  <si>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</si>
  <si>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</si>
  <si>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</si>
  <si>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</si>
  <si>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</si>
  <si>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</si>
  <si>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</si>
  <si>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</si>
  <si>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</si>
  <si>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</si>
  <si>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</si>
  <si>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</si>
  <si>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</si>
  <si>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</si>
  <si>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</si>
  <si>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</si>
  <si>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</si>
  <si>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</si>
  <si>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</si>
  <si>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</si>
  <si>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</si>
  <si>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</si>
  <si>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</si>
  <si>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</si>
  <si>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</si>
  <si>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</si>
  <si>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</si>
  <si>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</si>
  <si>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</si>
  <si>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</si>
  <si>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</si>
  <si>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</si>
  <si>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</si>
  <si>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</si>
  <si>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</si>
  <si>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</si>
  <si>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</si>
  <si>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</si>
  <si>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</si>
  <si>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</si>
  <si>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</si>
  <si>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</si>
  <si>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</si>
  <si>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</si>
  <si>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</si>
  <si>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</si>
  <si>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</si>
  <si>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</si>
  <si>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</si>
  <si>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</si>
  <si>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</si>
  <si>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</si>
  <si>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</si>
  <si>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</si>
  <si>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</si>
  <si>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</si>
  <si>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</si>
  <si>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</si>
  <si>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</si>
  <si>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</si>
  <si>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</si>
  <si>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</si>
  <si>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</si>
  <si>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</si>
  <si>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</si>
  <si>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</si>
  <si>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</si>
  <si>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</si>
  <si>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</si>
  <si>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</si>
  <si>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</si>
  <si>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</si>
  <si>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</si>
  <si>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</si>
  <si>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</si>
  <si>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</si>
  <si>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</si>
  <si>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</si>
  <si>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</si>
  <si>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</si>
  <si>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</si>
  <si>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</si>
  <si>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</si>
  <si>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</si>
  <si>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</si>
  <si>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</si>
  <si>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</si>
  <si>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</si>
  <si>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</si>
  <si>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</si>
  <si>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</si>
  <si>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</si>
  <si>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</si>
  <si>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</si>
  <si>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</si>
  <si>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</si>
  <si>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</si>
  <si>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</si>
  <si>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</si>
  <si>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</si>
  <si>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</si>
  <si>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</si>
  <si>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</si>
  <si>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</si>
  <si>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</si>
  <si>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</si>
  <si>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</si>
  <si>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</si>
  <si>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</si>
  <si>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</si>
  <si>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</si>
  <si>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</si>
  <si>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</si>
  <si>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</si>
  <si>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</si>
  <si>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</si>
  <si>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</si>
  <si>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</si>
  <si>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</si>
  <si>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</si>
  <si>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</si>
  <si>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</si>
  <si>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</si>
  <si>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</si>
  <si>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</si>
  <si>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</si>
  <si>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</si>
  <si>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</si>
  <si>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</si>
  <si>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</si>
  <si>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</si>
  <si>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</si>
  <si>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</si>
  <si>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</si>
  <si>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</si>
  <si>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</si>
  <si>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</si>
  <si>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</si>
  <si>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</si>
  <si>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</si>
  <si>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</si>
  <si>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</si>
  <si>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</si>
  <si>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</si>
  <si>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</si>
  <si>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</si>
  <si>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</si>
  <si>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</si>
  <si>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</si>
  <si>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</si>
  <si>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</si>
  <si>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</si>
  <si>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</si>
  <si>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</si>
  <si>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</si>
  <si>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</si>
  <si>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</si>
  <si>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</si>
  <si>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</si>
  <si>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</si>
  <si>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</si>
  <si>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</si>
  <si>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</si>
  <si>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</si>
  <si>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</si>
  <si>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</si>
  <si>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</si>
  <si>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</si>
  <si>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</si>
  <si>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</si>
  <si>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</si>
  <si>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</si>
  <si>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</si>
  <si>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</si>
  <si>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</si>
  <si>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</si>
  <si>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</si>
  <si>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</si>
  <si>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</si>
  <si>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</si>
  <si>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</si>
  <si>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</si>
  <si>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</si>
  <si>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</si>
  <si>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</si>
  <si>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</si>
  <si>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</si>
  <si>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</si>
  <si>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</si>
  <si>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</si>
  <si>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</si>
  <si>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</si>
  <si>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</si>
  <si>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</si>
  <si>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</si>
  <si>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</si>
  <si>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</si>
  <si>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</si>
  <si>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</si>
  <si>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</si>
  <si>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</si>
  <si>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</si>
  <si>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</si>
  <si>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</si>
  <si>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</si>
  <si>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</si>
  <si>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</si>
  <si>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</si>
  <si>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</si>
  <si>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</si>
  <si>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</si>
  <si>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</si>
  <si>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</si>
  <si>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</si>
  <si>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</si>
  <si>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</si>
  <si>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</si>
  <si>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</si>
  <si>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</si>
  <si>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</si>
  <si>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</si>
  <si>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</si>
  <si>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</si>
  <si>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</si>
  <si>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</si>
  <si>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</si>
  <si>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</si>
  <si>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</si>
  <si>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</si>
  <si>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</si>
  <si>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</si>
  <si>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</si>
  <si>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</si>
  <si>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</si>
  <si>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</si>
  <si>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</si>
  <si>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</si>
  <si>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</si>
  <si>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</si>
  <si>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</si>
  <si>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</si>
  <si>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</si>
  <si>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</si>
  <si>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</si>
  <si>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</si>
  <si>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</si>
  <si>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</si>
  <si>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</si>
  <si>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</si>
  <si>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</si>
  <si>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</si>
  <si>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</si>
  <si>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</si>
  <si>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</si>
  <si>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</si>
  <si>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</si>
  <si>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</si>
  <si>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</si>
  <si>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</si>
  <si>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</si>
  <si>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</si>
  <si>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</si>
  <si>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</si>
  <si>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</si>
  <si>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</si>
  <si>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</si>
  <si>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</si>
  <si>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</si>
  <si>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</si>
  <si>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</si>
  <si>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</si>
  <si>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</si>
  <si>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</si>
  <si>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</si>
  <si>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</si>
  <si>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</si>
  <si>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</si>
  <si>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</si>
  <si>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</si>
  <si>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</si>
  <si>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</si>
  <si>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</si>
  <si>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</si>
  <si>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</si>
  <si>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</si>
  <si>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</si>
  <si>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</si>
  <si>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</si>
  <si>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</si>
  <si>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</si>
  <si>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</si>
  <si>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</si>
  <si>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</si>
  <si>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</si>
  <si>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</si>
  <si>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</si>
  <si>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</si>
  <si>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</si>
  <si>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</si>
  <si>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</si>
  <si>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</si>
  <si>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</si>
  <si>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</si>
  <si>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</si>
  <si>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</si>
  <si>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</si>
  <si>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</si>
  <si>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</si>
  <si>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</si>
  <si>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</si>
  <si>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</si>
  <si>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</si>
  <si>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</si>
  <si>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</si>
  <si>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</si>
  <si>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</si>
  <si>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</si>
  <si>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</si>
  <si>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</si>
  <si>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</si>
  <si>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</si>
  <si>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</si>
  <si>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</si>
  <si>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</si>
  <si>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</si>
  <si>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</si>
  <si>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</si>
  <si>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</si>
  <si>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</si>
  <si>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</si>
  <si>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</si>
  <si>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</si>
  <si>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</si>
  <si>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</si>
  <si>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</si>
  <si>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</si>
  <si>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</si>
  <si>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</si>
  <si>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</si>
  <si>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</si>
  <si>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</si>
  <si>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</si>
  <si>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</si>
  <si>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</si>
  <si>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</si>
  <si>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</si>
  <si>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</si>
  <si>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</si>
  <si>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</si>
  <si>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</si>
  <si>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</si>
  <si>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</si>
  <si>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</si>
  <si>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</si>
  <si>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</si>
  <si>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</si>
  <si>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</si>
  <si>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</si>
  <si>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</si>
  <si>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</si>
  <si>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</si>
  <si>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</si>
  <si>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</si>
  <si>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</si>
  <si>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</si>
  <si>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</si>
  <si>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</si>
  <si>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</si>
  <si>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</si>
  <si>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</si>
  <si>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</si>
  <si>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</si>
  <si>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</si>
  <si>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</si>
  <si>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</si>
  <si>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</si>
  <si>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</si>
  <si>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</si>
  <si>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</si>
  <si>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</si>
  <si>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</si>
  <si>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</si>
  <si>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</si>
  <si>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</si>
  <si>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</si>
  <si>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</si>
  <si>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</si>
  <si>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</si>
  <si>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</si>
  <si>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</si>
  <si>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</si>
  <si>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</si>
  <si>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</si>
  <si>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</si>
  <si>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</si>
  <si>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</si>
  <si>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</si>
  <si>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</si>
  <si>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</si>
  <si>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</si>
  <si>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</si>
  <si>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</si>
  <si>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</si>
  <si>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</si>
  <si>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</si>
  <si>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</si>
  <si>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</si>
  <si>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</si>
  <si>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</si>
  <si>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</si>
  <si>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</si>
  <si>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</si>
  <si>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</si>
  <si>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</si>
  <si>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</si>
  <si>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</si>
  <si>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</si>
  <si>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</si>
  <si>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</si>
  <si>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</si>
  <si>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</si>
  <si>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</si>
  <si>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</si>
  <si>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</si>
  <si>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</si>
  <si>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</si>
  <si>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</si>
  <si>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</si>
  <si>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</si>
  <si>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</si>
  <si>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</si>
  <si>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</si>
  <si>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</si>
  <si>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</si>
  <si>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</si>
  <si>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</si>
  <si>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</si>
  <si>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</si>
  <si>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</si>
  <si>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</si>
  <si>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</si>
  <si>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</si>
  <si>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</si>
  <si>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</si>
  <si>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</si>
  <si>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</si>
  <si>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</si>
  <si>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</si>
  <si>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</si>
  <si>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</si>
  <si>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</si>
  <si>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</si>
  <si>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</si>
  <si>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</si>
  <si>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</si>
  <si>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</si>
  <si>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</si>
  <si>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</si>
  <si>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</si>
  <si>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</si>
  <si>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</si>
  <si>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</si>
  <si>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</si>
  <si>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</si>
  <si>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</si>
  <si>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</si>
  <si>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</si>
  <si>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</si>
  <si>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</si>
  <si>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</si>
  <si>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</si>
  <si>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</si>
  <si>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</si>
  <si>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</si>
  <si>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</si>
  <si>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</si>
  <si>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</si>
  <si>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</si>
  <si>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</si>
  <si>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</si>
  <si>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</si>
  <si>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</si>
  <si>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</si>
  <si>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</si>
  <si>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</si>
  <si>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</si>
  <si>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</si>
  <si>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</si>
  <si>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</si>
  <si>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</si>
  <si>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</si>
  <si>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</si>
  <si>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</si>
  <si>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</si>
  <si>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</si>
  <si>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</si>
  <si>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</si>
  <si>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</si>
  <si>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</si>
  <si>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</si>
  <si>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</si>
  <si>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</si>
  <si>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</si>
  <si>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</si>
  <si>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</si>
  <si>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</si>
  <si>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</si>
  <si>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</si>
  <si>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</si>
  <si>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</si>
  <si>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</si>
  <si>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</si>
  <si>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</si>
  <si>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</si>
  <si>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</si>
  <si>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</si>
  <si>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</si>
  <si>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</si>
  <si>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</si>
  <si>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</si>
  <si>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</si>
  <si>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</si>
  <si>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</si>
  <si>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</si>
  <si>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</si>
  <si>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</si>
  <si>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</si>
  <si>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</si>
  <si>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</si>
  <si>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</si>
  <si>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</si>
  <si>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</si>
  <si>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</si>
  <si>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</si>
  <si>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</si>
  <si>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</si>
  <si>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</si>
  <si>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</si>
  <si>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</si>
  <si>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</si>
  <si>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</si>
  <si>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</si>
  <si>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</si>
  <si>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</si>
  <si>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</si>
  <si>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</si>
  <si>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</si>
  <si>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</si>
  <si>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</si>
  <si>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</si>
  <si>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</si>
  <si>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</si>
  <si>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</si>
  <si>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</si>
  <si>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</si>
  <si>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</si>
  <si>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</si>
  <si>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</si>
  <si>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</si>
  <si>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</si>
  <si>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</si>
  <si>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</si>
  <si>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</si>
  <si>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</si>
  <si>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</si>
  <si>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</si>
  <si>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</si>
  <si>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</si>
  <si>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</si>
  <si>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</si>
  <si>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</si>
  <si>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</si>
  <si>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</si>
  <si>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</si>
  <si>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</si>
  <si>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</si>
  <si>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</si>
  <si>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</si>
  <si>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</si>
  <si>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</si>
  <si>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</si>
  <si>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</si>
  <si>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</si>
  <si>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</si>
  <si>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</si>
  <si>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</si>
  <si>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</si>
  <si>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</si>
  <si>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</si>
  <si>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</si>
  <si>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</si>
  <si>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</si>
  <si>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</si>
  <si>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</si>
  <si>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</si>
  <si>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</si>
  <si>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</si>
  <si>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</si>
  <si>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</si>
  <si>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</si>
  <si>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</si>
  <si>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</si>
  <si>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</si>
  <si>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</si>
  <si>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</si>
  <si>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</si>
  <si>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</si>
  <si>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</si>
  <si>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</si>
  <si>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</si>
  <si>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</si>
  <si>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</si>
  <si>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</si>
  <si>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</si>
  <si>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</si>
  <si>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</si>
  <si>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</si>
  <si>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</si>
  <si>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</si>
  <si>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</si>
  <si>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</si>
  <si>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</si>
  <si>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</si>
  <si>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</si>
  <si>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</si>
  <si>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</si>
  <si>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</si>
  <si>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</si>
  <si>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</si>
  <si>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</si>
  <si>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</si>
  <si>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</si>
  <si>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</si>
  <si>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</si>
  <si>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</si>
  <si>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</si>
  <si>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</si>
  <si>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</si>
  <si>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</si>
  <si>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</si>
  <si>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</si>
  <si>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</si>
  <si>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</si>
  <si>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</si>
  <si>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</si>
  <si>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</si>
  <si>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</si>
  <si>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</si>
  <si>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</si>
  <si>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</si>
  <si>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</si>
  <si>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</si>
  <si>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</si>
  <si>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</si>
  <si>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</si>
  <si>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</si>
  <si>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</si>
  <si>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</si>
  <si>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</si>
  <si>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</si>
  <si>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</si>
  <si>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</si>
  <si>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</si>
  <si>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</si>
  <si>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</si>
  <si>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</si>
  <si>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</si>
  <si>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</si>
  <si>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</si>
  <si>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</si>
  <si>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</si>
  <si>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</si>
  <si>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</si>
  <si>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</si>
  <si>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</si>
  <si>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</si>
  <si>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</si>
  <si>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</si>
  <si>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</si>
  <si>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</si>
  <si>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</si>
  <si>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</si>
  <si>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</si>
  <si>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</si>
  <si>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</si>
  <si>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</si>
  <si>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</si>
  <si>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</si>
  <si>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</si>
  <si>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</si>
  <si>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</si>
  <si>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</si>
  <si>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</si>
  <si>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</si>
  <si>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</si>
  <si>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</si>
  <si>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</si>
  <si>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</si>
  <si>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</si>
  <si>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</si>
  <si>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</si>
  <si>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</si>
  <si>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</si>
  <si>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</si>
  <si>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</si>
  <si>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</si>
  <si>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</si>
  <si>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</si>
  <si>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</si>
  <si>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</si>
  <si>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</si>
  <si>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</si>
  <si>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</si>
  <si>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</si>
  <si>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</si>
  <si>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</si>
  <si>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</si>
  <si>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</si>
  <si>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</si>
  <si>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</si>
  <si>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</si>
  <si>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</si>
  <si>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</si>
  <si>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</si>
  <si>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</si>
  <si>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</si>
  <si>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</si>
  <si>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</si>
  <si>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</si>
  <si>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</si>
  <si>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</si>
  <si>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</si>
  <si>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</si>
  <si>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</si>
  <si>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</si>
  <si>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</si>
  <si>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</si>
  <si>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</si>
  <si>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</si>
  <si>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</si>
  <si>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</si>
  <si>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</si>
  <si>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</si>
  <si>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</si>
  <si>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</si>
  <si>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</si>
  <si>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</si>
  <si>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</si>
  <si>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</si>
  <si>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</si>
  <si>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</si>
  <si>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</si>
  <si>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</si>
  <si>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</si>
  <si>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</si>
  <si>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</si>
  <si>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</si>
  <si>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</si>
  <si>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</si>
  <si>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</si>
  <si>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</si>
  <si>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</si>
  <si>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</si>
  <si>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</si>
  <si>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</si>
  <si>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</si>
  <si>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</si>
  <si>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</si>
  <si>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</si>
  <si>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</si>
  <si>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</si>
  <si>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</si>
  <si>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</si>
  <si>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</si>
  <si>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</si>
  <si>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</si>
  <si>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</si>
  <si>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</si>
  <si>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</si>
  <si>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</si>
  <si>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</si>
  <si>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</si>
  <si>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</si>
  <si>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</si>
  <si>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</si>
  <si>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</si>
  <si>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</si>
  <si>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</si>
  <si>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</si>
  <si>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</si>
  <si>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</si>
  <si>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</si>
  <si>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</si>
  <si>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</si>
  <si>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</si>
  <si>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</si>
  <si>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</si>
  <si>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</si>
  <si>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</si>
  <si>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</si>
  <si>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</si>
  <si>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</si>
  <si>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</si>
  <si>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</si>
  <si>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</si>
  <si>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</si>
  <si>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</si>
  <si>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</si>
  <si>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</si>
  <si>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</si>
  <si>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</si>
  <si>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</si>
  <si>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</si>
  <si>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</si>
  <si>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</si>
  <si>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</si>
  <si>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</si>
  <si>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</si>
  <si>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</si>
  <si>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</si>
  <si>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</si>
  <si>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</si>
  <si>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</si>
  <si>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</si>
  <si>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</si>
  <si>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</si>
  <si>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</si>
  <si>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</si>
  <si>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</si>
  <si>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</si>
  <si>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</si>
  <si>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</si>
  <si>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</si>
  <si>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</si>
  <si>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</si>
  <si>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</si>
  <si>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</si>
  <si>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</si>
  <si>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</si>
  <si>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</si>
  <si>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</si>
  <si>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</si>
  <si>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</si>
  <si>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</si>
  <si>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</si>
  <si>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</si>
  <si>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</si>
  <si>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</si>
  <si>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</si>
  <si>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</si>
  <si>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</si>
  <si>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</si>
  <si>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</si>
  <si>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</si>
  <si>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</si>
  <si>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</si>
  <si>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</si>
  <si>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</si>
  <si>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</si>
  <si>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</si>
  <si>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</si>
  <si>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</si>
  <si>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</si>
  <si>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</si>
  <si>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</si>
  <si>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</si>
  <si>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</si>
  <si>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</si>
  <si>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</si>
  <si>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</si>
  <si>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</si>
  <si>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</si>
  <si>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</si>
  <si>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</si>
  <si>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</si>
  <si>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</si>
  <si>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</si>
  <si>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</si>
  <si>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</si>
  <si>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</si>
  <si>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</si>
  <si>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</si>
  <si>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</si>
  <si>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</si>
  <si>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</si>
  <si>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</si>
  <si>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</si>
  <si>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</si>
  <si>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</si>
  <si>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</si>
  <si>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</si>
  <si>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</si>
  <si>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</si>
  <si>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</si>
  <si>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</si>
  <si>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</si>
  <si>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</si>
  <si>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</si>
  <si>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</si>
  <si>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</si>
  <si>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</si>
  <si>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</si>
  <si>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</si>
  <si>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</si>
  <si>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</si>
  <si>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</si>
  <si>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</si>
  <si>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</si>
  <si>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</si>
  <si>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</si>
  <si>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</si>
  <si>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</si>
  <si>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</si>
  <si>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</si>
  <si>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</si>
  <si>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</si>
  <si>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</si>
  <si>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</si>
  <si>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</si>
  <si>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</si>
  <si>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</si>
  <si>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</si>
  <si>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</si>
  <si>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</si>
  <si>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</si>
  <si>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</si>
  <si>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</si>
  <si>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</si>
  <si>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</si>
  <si>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</si>
  <si>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</si>
  <si>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</si>
  <si>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</si>
  <si>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</si>
  <si>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</si>
  <si>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</si>
  <si>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</si>
  <si>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</si>
  <si>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</si>
  <si>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</si>
  <si>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</si>
  <si>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</si>
  <si>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</si>
  <si>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</si>
  <si>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</si>
  <si>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</si>
  <si>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</si>
  <si>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</si>
  <si>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</si>
  <si>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</si>
  <si>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</si>
  <si>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</si>
  <si>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</si>
  <si>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</si>
  <si>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</si>
  <si>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</si>
  <si>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</si>
  <si>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</si>
  <si>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</si>
  <si>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</si>
  <si>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</si>
  <si>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</si>
  <si>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</si>
  <si>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</si>
  <si>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</si>
  <si>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</si>
  <si>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</si>
  <si>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</si>
  <si>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</si>
  <si>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</si>
  <si>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</si>
  <si>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</si>
  <si>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</si>
  <si>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</si>
  <si>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</si>
  <si>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</si>
  <si>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</si>
  <si>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</si>
  <si>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</si>
  <si>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</si>
  <si>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</si>
  <si>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</si>
  <si>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</si>
  <si>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</si>
  <si>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</si>
  <si>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</si>
  <si>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</si>
  <si>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</si>
  <si>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</si>
  <si>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</si>
  <si>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</si>
  <si>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</si>
  <si>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</si>
  <si>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</si>
  <si>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</si>
  <si>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</si>
  <si>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</si>
  <si>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</si>
  <si>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</si>
  <si>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</si>
  <si>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</si>
  <si>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</si>
  <si>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</si>
  <si>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</si>
  <si>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</si>
  <si>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</si>
  <si>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</si>
  <si>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</si>
  <si>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</si>
  <si>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</si>
  <si>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</si>
  <si>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</si>
  <si>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</si>
  <si>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</si>
  <si>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</si>
  <si>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</si>
  <si>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</si>
  <si>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</si>
  <si>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</si>
  <si>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</si>
  <si>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</si>
  <si>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</si>
  <si>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</si>
  <si>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</si>
  <si>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</si>
  <si>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</si>
  <si>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</si>
  <si>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</si>
  <si>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</si>
  <si>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</si>
  <si>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</si>
  <si>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</si>
  <si>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</si>
  <si>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</si>
  <si>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</si>
  <si>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</si>
  <si>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</si>
  <si>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</si>
  <si>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</si>
  <si>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</si>
  <si>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</si>
  <si>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</si>
  <si>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</si>
  <si>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</si>
  <si>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</si>
  <si>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</si>
  <si>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</si>
  <si>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</si>
  <si>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</si>
  <si>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</si>
  <si>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</si>
  <si>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</si>
  <si>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</si>
  <si>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</si>
  <si>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</si>
  <si>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</si>
  <si>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</si>
  <si>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</si>
  <si>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</si>
  <si>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</si>
  <si>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</si>
  <si>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</si>
  <si>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</si>
  <si>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</si>
  <si>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</si>
  <si>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</si>
  <si>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</si>
  <si>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</si>
  <si>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</si>
  <si>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</si>
  <si>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</si>
  <si>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</si>
  <si>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</si>
  <si>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</si>
  <si>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</si>
  <si>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</si>
  <si>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</si>
  <si>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</si>
  <si>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</si>
  <si>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</si>
  <si>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</si>
  <si>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</si>
  <si>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</si>
  <si>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</si>
  <si>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</si>
  <si>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</si>
  <si>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</si>
  <si>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</si>
  <si>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</si>
  <si>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</si>
  <si>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</si>
  <si>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</si>
  <si>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</si>
  <si>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</si>
  <si>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</si>
  <si>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</si>
  <si>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</si>
  <si>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</si>
  <si>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</si>
  <si>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</si>
  <si>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</si>
  <si>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</si>
  <si>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</si>
  <si>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</si>
  <si>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</si>
  <si>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</si>
  <si>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</si>
  <si>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</si>
  <si>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</si>
  <si>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</si>
  <si>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</si>
  <si>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</si>
  <si>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</si>
  <si>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</si>
  <si>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</si>
  <si>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</si>
  <si>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</si>
  <si>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</si>
  <si>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</si>
  <si>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</si>
  <si>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</si>
  <si>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</si>
  <si>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</si>
  <si>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</si>
  <si>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</si>
  <si>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</si>
  <si>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</si>
  <si>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</si>
  <si>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</si>
  <si>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</si>
  <si>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</si>
  <si>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</si>
  <si>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</si>
  <si>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</si>
  <si>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</si>
  <si>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</si>
  <si>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</si>
  <si>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</si>
  <si>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</si>
  <si>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</si>
  <si>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</si>
  <si>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</si>
  <si>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</si>
  <si>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</si>
  <si>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</si>
  <si>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</si>
  <si>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</si>
  <si>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</si>
  <si>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</si>
  <si>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</si>
  <si>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</si>
  <si>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</si>
  <si>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</si>
  <si>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</si>
  <si>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</si>
  <si>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</si>
  <si>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</si>
  <si>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</si>
  <si>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</si>
  <si>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</si>
  <si>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</si>
  <si>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</si>
  <si>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</si>
  <si>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</si>
  <si>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</si>
  <si>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</si>
  <si>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</si>
  <si>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</si>
  <si>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</si>
  <si>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</si>
  <si>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</si>
  <si>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</si>
  <si>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</si>
  <si>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</si>
  <si>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</si>
  <si>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</si>
  <si>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</si>
  <si>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</si>
  <si>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</si>
  <si>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</si>
  <si>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</si>
  <si>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</si>
  <si>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</si>
  <si>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</si>
  <si>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</si>
  <si>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</si>
  <si>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</si>
  <si>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</si>
  <si>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</si>
  <si>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</si>
  <si>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</si>
  <si>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</si>
  <si>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</si>
  <si>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</si>
  <si>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</si>
  <si>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</si>
  <si>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</si>
  <si>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</si>
  <si>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</si>
  <si>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</si>
  <si>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</si>
  <si>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</si>
  <si>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</si>
  <si>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</si>
  <si>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</si>
  <si>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</si>
  <si>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</si>
  <si>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</si>
  <si>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</si>
  <si>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</si>
  <si>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</si>
  <si>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</si>
  <si>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</si>
  <si>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</si>
  <si>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</si>
  <si>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</si>
  <si>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</si>
  <si>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</si>
  <si>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</si>
  <si>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</si>
  <si>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</si>
  <si>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</si>
  <si>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</si>
  <si>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</si>
  <si>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</si>
  <si>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</si>
  <si>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</si>
  <si>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</si>
  <si>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</si>
  <si>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</si>
  <si>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</si>
  <si>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</si>
  <si>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</si>
  <si>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</si>
  <si>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</si>
  <si>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</si>
  <si>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</si>
  <si>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</si>
  <si>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</si>
  <si>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</si>
  <si>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</si>
  <si>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</si>
  <si>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</si>
  <si>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</si>
  <si>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</si>
  <si>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</si>
  <si>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</si>
  <si>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</si>
  <si>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</si>
  <si>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</si>
  <si>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</si>
  <si>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</si>
  <si>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</si>
  <si>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</si>
  <si>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</si>
  <si>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</si>
  <si>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</si>
  <si>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</si>
  <si>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</si>
  <si>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</si>
  <si>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</si>
  <si>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</si>
  <si>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</si>
  <si>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</si>
  <si>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</si>
  <si>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</si>
  <si>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</si>
  <si>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</si>
  <si>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</si>
  <si>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</si>
  <si>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</si>
  <si>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</si>
  <si>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</si>
  <si>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</si>
  <si>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</si>
  <si>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</si>
  <si>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</si>
  <si>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</si>
  <si>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</si>
  <si>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</si>
  <si>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</si>
  <si>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</si>
  <si>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</si>
  <si>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</si>
  <si>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</si>
  <si>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</si>
  <si>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</si>
  <si>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</si>
  <si>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</si>
  <si>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</si>
  <si>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</si>
  <si>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</si>
  <si>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</si>
  <si>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</si>
  <si>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</si>
  <si>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</si>
  <si>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</si>
  <si>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</si>
  <si>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</si>
  <si>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</si>
  <si>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</si>
  <si>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</si>
  <si>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</si>
  <si>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</si>
  <si>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</si>
  <si>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</si>
  <si>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</si>
  <si>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</si>
  <si>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</si>
  <si>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</si>
  <si>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</si>
  <si>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</si>
  <si>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</si>
  <si>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</si>
  <si>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</si>
  <si>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</si>
  <si>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</si>
  <si>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</si>
  <si>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</si>
  <si>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</si>
  <si>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</si>
  <si>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</si>
  <si>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</si>
  <si>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</si>
  <si>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</si>
  <si>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</si>
  <si>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</si>
  <si>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</si>
  <si>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</si>
  <si>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</si>
  <si>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</si>
  <si>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</si>
  <si>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</si>
  <si>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</si>
  <si>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</si>
  <si>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</si>
  <si>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</si>
  <si>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</si>
  <si>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</si>
  <si>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</si>
  <si>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</si>
  <si>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</si>
  <si>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</si>
  <si>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</si>
  <si>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</si>
  <si>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</si>
  <si>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</si>
  <si>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</si>
  <si>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</si>
  <si>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</si>
  <si>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</si>
  <si>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</si>
  <si>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</si>
  <si>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</si>
  <si>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</si>
  <si>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</si>
  <si>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</si>
  <si>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</si>
  <si>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</si>
  <si>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</si>
  <si>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</si>
  <si>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</si>
  <si>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</si>
  <si>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</si>
  <si>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</si>
  <si>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</si>
  <si>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</si>
  <si>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</si>
  <si>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</si>
  <si>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</si>
  <si>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</si>
  <si>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</si>
  <si>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</si>
  <si>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</si>
  <si>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</si>
  <si>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</si>
  <si>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</si>
  <si>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</si>
  <si>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</si>
  <si>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</si>
  <si>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</si>
  <si>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</si>
  <si>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</si>
  <si>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</si>
  <si>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</si>
  <si>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</si>
  <si>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</si>
  <si>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</si>
  <si>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</si>
  <si>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</si>
  <si>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</si>
  <si>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</si>
  <si>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</si>
  <si>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</si>
  <si>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</si>
  <si>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</si>
  <si>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</si>
  <si>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</si>
  <si>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</si>
  <si>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</si>
  <si>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</si>
  <si>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</si>
  <si>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</si>
  <si>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</si>
  <si>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</si>
  <si>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</si>
  <si>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</si>
  <si>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</si>
  <si>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</si>
  <si>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</si>
  <si>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</si>
  <si>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</si>
  <si>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</si>
  <si>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</si>
  <si>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</si>
  <si>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</si>
  <si>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</si>
  <si>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</si>
  <si>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</si>
  <si>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</si>
  <si>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</si>
  <si>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</si>
  <si>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</si>
  <si>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</si>
  <si>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</si>
  <si>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</si>
  <si>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</si>
  <si>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</si>
  <si>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</si>
  <si>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</si>
  <si>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</si>
  <si>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</si>
  <si>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</si>
  <si>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</si>
  <si>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</si>
  <si>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</si>
  <si>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</si>
  <si>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</si>
  <si>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</si>
  <si>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</si>
  <si>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</si>
  <si>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</si>
  <si>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</si>
  <si>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</si>
  <si>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</si>
  <si>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</si>
  <si>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</si>
  <si>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</si>
  <si>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</si>
  <si>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</si>
  <si>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</si>
  <si>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</si>
  <si>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</si>
  <si>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</si>
  <si>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</si>
  <si>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</si>
  <si>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</si>
  <si>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</si>
  <si>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</si>
  <si>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</si>
  <si>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</si>
  <si>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</si>
  <si>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</si>
  <si>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</si>
  <si>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</si>
  <si>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</si>
  <si>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</si>
  <si>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</si>
  <si>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</si>
  <si>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</si>
  <si>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</si>
  <si>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</si>
  <si>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</si>
  <si>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</si>
  <si>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</si>
  <si>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</si>
  <si>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</si>
  <si>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</si>
  <si>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</si>
  <si>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</si>
  <si>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</si>
  <si>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</si>
  <si>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</si>
  <si>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</si>
  <si>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</si>
  <si>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</si>
  <si>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</si>
  <si>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</si>
  <si>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</si>
  <si>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</si>
  <si>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</si>
  <si>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</si>
  <si>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</si>
  <si>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</si>
  <si>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</si>
  <si>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</si>
  <si>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</si>
  <si>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</si>
  <si>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</si>
  <si>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</si>
  <si>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</si>
  <si>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</si>
  <si>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</si>
  <si>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</si>
  <si>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</si>
  <si>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</si>
  <si>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</si>
  <si>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</si>
  <si>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</si>
  <si>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</si>
  <si>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</si>
  <si>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</si>
  <si>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</si>
  <si>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</si>
  <si>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</si>
  <si>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</si>
  <si>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</si>
  <si>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</si>
  <si>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</si>
  <si>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</si>
  <si>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</si>
  <si>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</si>
  <si>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</si>
  <si>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</si>
  <si>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</si>
  <si>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</si>
  <si>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</si>
  <si>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</si>
  <si>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</si>
  <si>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</si>
  <si>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</si>
  <si>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</si>
  <si>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</si>
  <si>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</si>
  <si>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</si>
  <si>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</si>
  <si>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</si>
  <si>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</si>
  <si>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</si>
  <si>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</si>
  <si>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</si>
  <si>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</si>
  <si>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</si>
  <si>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</si>
  <si>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</si>
  <si>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</si>
  <si>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</si>
  <si>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</si>
  <si>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</si>
  <si>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</si>
  <si>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</si>
  <si>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</si>
  <si>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</si>
  <si>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</si>
  <si>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</si>
  <si>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</si>
  <si>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</si>
  <si>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</si>
  <si>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</si>
  <si>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</si>
  <si>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</si>
  <si>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</si>
  <si>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</si>
  <si>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</si>
  <si>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</si>
  <si>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</si>
  <si>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</si>
  <si>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</si>
  <si>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</si>
  <si>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</si>
  <si>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</si>
  <si>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</si>
  <si>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</si>
  <si>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</si>
  <si>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</si>
  <si>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</si>
  <si>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</si>
  <si>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</si>
  <si>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</si>
  <si>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</si>
  <si>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</si>
  <si>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</si>
  <si>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</si>
  <si>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</si>
  <si>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</si>
  <si>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</si>
  <si>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</si>
  <si>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</si>
  <si>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</si>
  <si>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</si>
  <si>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</si>
  <si>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</si>
  <si>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</si>
  <si>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</si>
  <si>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</si>
  <si>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</si>
  <si>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</si>
  <si>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</si>
  <si>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</si>
  <si>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</si>
  <si>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</si>
  <si>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</si>
  <si>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</si>
  <si>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</si>
  <si>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</si>
  <si>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</si>
  <si>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</si>
  <si>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</si>
  <si>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</si>
  <si>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</si>
  <si>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</si>
  <si>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</si>
  <si>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</si>
  <si>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</si>
  <si>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</si>
  <si>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</si>
  <si>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</si>
  <si>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</si>
  <si>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</si>
  <si>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</si>
  <si>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</si>
  <si>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</si>
  <si>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</si>
  <si>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</si>
  <si>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</si>
  <si>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</si>
  <si>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</si>
  <si>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</si>
  <si>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</si>
  <si>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</si>
  <si>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</si>
  <si>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</si>
  <si>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</si>
  <si>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</si>
  <si>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</si>
  <si>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</si>
  <si>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</si>
  <si>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</si>
  <si>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</si>
  <si>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</si>
  <si>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</si>
  <si>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</si>
  <si>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</si>
  <si>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</si>
  <si>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</si>
  <si>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</si>
  <si>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</si>
  <si>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</si>
  <si>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</si>
  <si>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</si>
  <si>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</si>
  <si>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</si>
  <si>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</si>
  <si>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</si>
  <si>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</si>
  <si>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</si>
  <si>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</si>
  <si>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</si>
  <si>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</si>
  <si>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</si>
  <si>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</si>
  <si>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</si>
  <si>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</si>
  <si>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</si>
  <si>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</si>
  <si>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</si>
  <si>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</si>
  <si>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</si>
  <si>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</si>
  <si>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</si>
  <si>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</si>
  <si>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</si>
  <si>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</si>
  <si>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</si>
  <si>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</si>
  <si>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</si>
  <si>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</si>
  <si>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</si>
  <si>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</si>
  <si>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</si>
  <si>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</si>
  <si>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</si>
  <si>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</si>
  <si>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</si>
  <si>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</si>
  <si>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</si>
  <si>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</si>
  <si>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</si>
  <si>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</si>
  <si>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</si>
  <si>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</si>
  <si>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</si>
  <si>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</si>
  <si>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</si>
  <si>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</si>
  <si>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</si>
  <si>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</si>
  <si>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</si>
  <si>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</si>
  <si>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</si>
  <si>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</si>
  <si>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</si>
  <si>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</si>
  <si>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</si>
  <si>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</si>
  <si>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</si>
  <si>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</si>
  <si>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</si>
  <si>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</si>
  <si>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</si>
  <si>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</si>
  <si>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</si>
  <si>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</si>
  <si>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</si>
  <si>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</si>
  <si>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</si>
  <si>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</si>
  <si>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</si>
  <si>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</si>
  <si>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</si>
  <si>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</si>
  <si>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</si>
  <si>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</si>
  <si>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</si>
  <si>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</si>
  <si>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</si>
  <si>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</si>
  <si>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</si>
  <si>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</si>
  <si>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</si>
  <si>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</si>
  <si>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</si>
  <si>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</si>
  <si>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</si>
  <si>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</si>
  <si>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</si>
  <si>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</si>
  <si>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</si>
  <si>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</si>
  <si>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</si>
  <si>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</si>
  <si>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</si>
  <si>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</si>
  <si>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</si>
  <si>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</si>
  <si>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</si>
  <si>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</si>
  <si>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</si>
  <si>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</si>
  <si>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</si>
  <si>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</si>
  <si>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</si>
  <si>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</si>
  <si>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</si>
  <si>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</si>
  <si>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</si>
  <si>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</si>
  <si>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</si>
  <si>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</si>
  <si>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</si>
  <si>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</si>
  <si>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</si>
  <si>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</si>
  <si>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</si>
  <si>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</si>
  <si>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</si>
  <si>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</si>
  <si>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</si>
  <si>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</si>
  <si>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</si>
  <si>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</si>
  <si>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</si>
  <si>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</si>
  <si>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</si>
  <si>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</si>
  <si>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</si>
  <si>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</si>
  <si>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</si>
  <si>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</si>
  <si>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</si>
  <si>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</si>
  <si>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</si>
  <si>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</si>
  <si>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</si>
  <si>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</si>
  <si>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</si>
  <si>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</si>
  <si>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</si>
  <si>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</si>
  <si>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</si>
  <si>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</si>
  <si>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</si>
  <si>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</si>
  <si>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</si>
  <si>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</si>
  <si>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</si>
  <si>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</si>
  <si>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</si>
  <si>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</si>
  <si>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</si>
  <si>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</si>
  <si>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</si>
  <si>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</si>
  <si>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</si>
  <si>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</si>
  <si>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</si>
  <si>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</si>
  <si>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</si>
  <si>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</si>
  <si>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</si>
  <si>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</si>
  <si>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</si>
  <si>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</si>
  <si>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</si>
  <si>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</si>
  <si>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</si>
  <si>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</si>
  <si>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</si>
  <si>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</si>
  <si>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</si>
  <si>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</si>
  <si>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</si>
  <si>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</si>
  <si>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</si>
  <si>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</si>
  <si>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</si>
  <si>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</si>
  <si>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</si>
  <si>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</si>
  <si>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</si>
  <si>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</si>
  <si>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</si>
  <si>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</si>
  <si>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</si>
  <si>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</si>
  <si>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</si>
  <si>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</si>
  <si>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</si>
  <si>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</si>
  <si>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</si>
  <si>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</si>
  <si>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</si>
  <si>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</si>
  <si>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</si>
  <si>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</si>
  <si>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</si>
  <si>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</si>
  <si>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</si>
  <si>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</si>
  <si>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</si>
  <si>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</si>
  <si>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</si>
  <si>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</si>
  <si>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</si>
  <si>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</si>
  <si>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</si>
  <si>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</si>
  <si>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</si>
  <si>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</si>
  <si>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</si>
  <si>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</si>
  <si>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</si>
  <si>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</si>
  <si>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</si>
  <si>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</si>
  <si>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</si>
  <si>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</si>
  <si>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</si>
  <si>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</si>
  <si>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</si>
  <si>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</si>
  <si>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</si>
  <si>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</si>
  <si>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</si>
  <si>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</si>
  <si>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</si>
  <si>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</si>
  <si>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</si>
  <si>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</si>
  <si>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</si>
  <si>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</si>
  <si>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</si>
  <si>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</si>
  <si>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</si>
  <si>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</si>
  <si>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</si>
  <si>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</si>
  <si>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</si>
  <si>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</si>
  <si>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</si>
  <si>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</si>
  <si>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</si>
  <si>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</si>
  <si>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</si>
  <si>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</si>
  <si>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</si>
  <si>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</si>
  <si>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</si>
  <si>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</si>
  <si>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</si>
  <si>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</si>
  <si>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</si>
  <si>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</si>
  <si>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</si>
  <si>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</si>
  <si>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</si>
  <si>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</si>
  <si>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</si>
  <si>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</si>
  <si>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</si>
  <si>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</si>
  <si>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</si>
  <si>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</si>
  <si>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</si>
  <si>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</si>
  <si>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</si>
  <si>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</si>
  <si>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</si>
  <si>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</si>
  <si>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</si>
  <si>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</si>
  <si>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</si>
  <si>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</si>
  <si>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</si>
  <si>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</si>
  <si>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</si>
  <si>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</si>
  <si>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</si>
  <si>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</si>
  <si>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</si>
  <si>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</si>
  <si>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</si>
  <si>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</si>
  <si>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</si>
  <si>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</si>
  <si>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</si>
  <si>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</si>
  <si>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</si>
  <si>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</si>
  <si>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</si>
  <si>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</si>
  <si>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</si>
  <si>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</si>
  <si>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</si>
  <si>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</si>
  <si>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</si>
  <si>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</si>
  <si>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</si>
  <si>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</si>
  <si>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</si>
  <si>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</si>
  <si>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</si>
  <si>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</si>
  <si>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</si>
  <si>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</si>
  <si>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</si>
  <si>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</si>
  <si>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</si>
  <si>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</si>
  <si>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</si>
  <si>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</si>
  <si>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</si>
  <si>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</si>
  <si>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</si>
  <si>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</si>
  <si>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</si>
  <si>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</si>
  <si>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</si>
  <si>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</si>
  <si>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</si>
  <si>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</si>
  <si>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</si>
  <si>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</si>
  <si>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</si>
  <si>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</si>
  <si>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</si>
  <si>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</si>
  <si>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</si>
  <si>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</si>
  <si>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</si>
  <si>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</si>
  <si>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</si>
  <si>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</si>
  <si>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</si>
  <si>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</si>
  <si>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</si>
  <si>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</si>
  <si>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</si>
  <si>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</si>
  <si>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</si>
  <si>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</si>
  <si>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</si>
  <si>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</si>
  <si>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</si>
  <si>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</si>
  <si>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</si>
  <si>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</si>
  <si>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</si>
  <si>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</si>
  <si>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</si>
  <si>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</si>
  <si>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</si>
  <si>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</si>
  <si>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</si>
  <si>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</si>
  <si>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</si>
  <si>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</si>
  <si>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</si>
  <si>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</si>
  <si>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</si>
  <si>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</si>
  <si>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</si>
  <si>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</si>
  <si>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</si>
  <si>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</si>
  <si>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</si>
  <si>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</si>
  <si>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</si>
  <si>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</si>
  <si>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</si>
  <si>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</si>
  <si>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</si>
  <si>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</si>
  <si>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</si>
  <si>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</si>
  <si>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</si>
  <si>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</si>
  <si>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</si>
  <si>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</si>
  <si>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</si>
  <si>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</si>
  <si>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</si>
  <si>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</si>
  <si>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</si>
  <si>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</si>
  <si>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</si>
  <si>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</si>
  <si>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</si>
  <si>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</si>
  <si>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</si>
  <si>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</si>
  <si>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</si>
  <si>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</si>
  <si>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</si>
  <si>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</si>
  <si>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</si>
  <si>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</si>
  <si>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</si>
  <si>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</si>
  <si>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</si>
  <si>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</si>
  <si>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</si>
  <si>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</si>
  <si>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</si>
  <si>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</si>
  <si>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</si>
  <si>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</si>
  <si>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</si>
  <si>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</si>
  <si>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</si>
  <si>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</si>
  <si>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</si>
  <si>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</si>
  <si>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</si>
  <si>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</si>
  <si>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</si>
  <si>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</si>
  <si>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</si>
  <si>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</si>
  <si>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</si>
  <si>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</si>
  <si>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</si>
  <si>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</si>
  <si>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</si>
  <si>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</si>
  <si>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</si>
  <si>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</si>
  <si>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</si>
  <si>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</si>
  <si>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</si>
  <si>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</si>
  <si>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</si>
  <si>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</si>
  <si>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</si>
  <si>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</si>
  <si>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</si>
  <si>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</si>
  <si>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</si>
  <si>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</si>
  <si>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</si>
  <si>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</si>
  <si>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</si>
  <si>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</si>
  <si>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</si>
  <si>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</si>
  <si>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</si>
  <si>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</si>
  <si>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</si>
  <si>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</si>
  <si>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</si>
  <si>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</si>
  <si>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</si>
  <si>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</si>
  <si>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</si>
  <si>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</si>
  <si>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</si>
  <si>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</si>
  <si>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</si>
  <si>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</si>
  <si>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</si>
  <si>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</si>
  <si>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</si>
  <si>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</si>
  <si>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</si>
  <si>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</si>
  <si>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</si>
  <si>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</si>
  <si>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</si>
  <si>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</si>
  <si>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</si>
  <si>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</si>
  <si>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</si>
  <si>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</si>
  <si>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</si>
  <si>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</si>
  <si>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</si>
  <si>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</si>
  <si>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</si>
  <si>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</si>
  <si>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</si>
  <si>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</si>
  <si>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</si>
  <si>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</si>
  <si>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</si>
  <si>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</si>
  <si>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</si>
  <si>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</si>
  <si>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</si>
  <si>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</si>
  <si>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</si>
  <si>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</si>
  <si>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</si>
  <si>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</si>
  <si>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</si>
  <si>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</si>
  <si>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</si>
  <si>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</si>
  <si>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</si>
  <si>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</si>
  <si>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</si>
  <si>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</si>
  <si>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</si>
  <si>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</si>
  <si>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</si>
  <si>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</si>
  <si>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</si>
  <si>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</si>
  <si>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</si>
  <si>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</si>
  <si>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</si>
  <si>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</si>
  <si>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</si>
  <si>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</si>
  <si>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</si>
  <si>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</si>
  <si>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</si>
  <si>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</si>
  <si>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</si>
  <si>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</si>
  <si>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</si>
  <si>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</si>
  <si>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</si>
  <si>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</si>
  <si>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</si>
  <si>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</si>
  <si>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</si>
  <si>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</si>
  <si>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</si>
  <si>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</si>
  <si>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</si>
  <si>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</si>
  <si>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</si>
  <si>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</si>
  <si>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</si>
  <si>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</si>
  <si>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</si>
  <si>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</si>
  <si>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</si>
  <si>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</si>
  <si>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</si>
  <si>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</si>
  <si>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</si>
  <si>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</si>
  <si>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</si>
  <si>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</si>
  <si>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</si>
  <si>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</si>
  <si>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</si>
  <si>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</si>
  <si>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</si>
  <si>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</si>
  <si>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</si>
  <si>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</si>
  <si>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</si>
  <si>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</si>
  <si>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</si>
  <si>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</si>
  <si>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</si>
  <si>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</si>
  <si>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</si>
  <si>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</si>
  <si>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</si>
  <si>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</si>
  <si>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</si>
  <si>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</si>
  <si>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</si>
  <si>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</si>
  <si>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</si>
  <si>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</si>
  <si>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</si>
  <si>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</si>
  <si>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</si>
  <si>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</si>
  <si>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</si>
  <si>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</si>
  <si>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</si>
  <si>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</si>
  <si>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</si>
  <si>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</si>
  <si>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</si>
  <si>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</si>
  <si>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</si>
  <si>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</si>
  <si>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</si>
  <si>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</si>
  <si>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</si>
  <si>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</si>
  <si>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</si>
  <si>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</si>
  <si>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</si>
  <si>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</si>
  <si>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</si>
  <si>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</si>
  <si>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</si>
  <si>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</si>
  <si>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</si>
  <si>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</si>
  <si>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</si>
  <si>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</si>
  <si>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</si>
  <si>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</si>
  <si>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</si>
  <si>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</si>
  <si>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</si>
  <si>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</si>
  <si>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</si>
  <si>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</si>
  <si>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</si>
  <si>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</si>
  <si>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</si>
  <si>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</si>
  <si>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</si>
  <si>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</si>
  <si>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</si>
  <si>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</si>
  <si>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</si>
  <si>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</si>
  <si>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</si>
  <si>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</si>
  <si>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</si>
  <si>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</si>
  <si>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</si>
  <si>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</si>
  <si>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</si>
  <si>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</si>
  <si>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</si>
  <si>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</si>
  <si>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</si>
  <si>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</si>
  <si>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</si>
  <si>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</si>
  <si>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</si>
  <si>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</si>
  <si>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</si>
  <si>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</si>
  <si>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</si>
  <si>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</si>
  <si>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</si>
  <si>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</si>
  <si>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</si>
  <si>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</si>
  <si>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</si>
  <si>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</si>
  <si>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</si>
  <si>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</si>
  <si>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</si>
  <si>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</si>
  <si>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</si>
  <si>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</si>
  <si>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</si>
  <si>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</si>
  <si>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</si>
  <si>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</si>
  <si>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</si>
  <si>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</si>
  <si>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</si>
  <si>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</si>
  <si>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</si>
  <si>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</si>
  <si>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</si>
  <si>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</si>
  <si>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</si>
  <si>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</si>
  <si>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</si>
  <si>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</si>
  <si>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</si>
  <si>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</si>
  <si>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</si>
  <si>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</si>
  <si>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</si>
  <si>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</si>
  <si>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</si>
  <si>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</si>
  <si>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</si>
  <si>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</si>
  <si>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</si>
  <si>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</si>
  <si>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</si>
  <si>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</si>
  <si>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</si>
  <si>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</si>
  <si>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</si>
  <si>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</si>
  <si>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</si>
  <si>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</si>
  <si>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</si>
  <si>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</si>
  <si>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</si>
  <si>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</si>
  <si>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</si>
  <si>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</si>
  <si>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</si>
  <si>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</si>
  <si>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</si>
  <si>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</si>
  <si>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</si>
  <si>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</si>
  <si>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</si>
  <si>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</si>
  <si>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</si>
  <si>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</si>
  <si>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</si>
  <si>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</si>
  <si>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</si>
  <si>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</si>
  <si>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</si>
  <si>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</si>
  <si>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</si>
  <si>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</si>
  <si>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</si>
  <si>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</si>
  <si>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</si>
  <si>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</si>
  <si>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</si>
  <si>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</si>
  <si>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</si>
  <si>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</si>
  <si>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</si>
  <si>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</si>
  <si>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</si>
  <si>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</si>
  <si>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</si>
  <si>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</si>
  <si>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</si>
  <si>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</si>
  <si>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</si>
  <si>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</si>
  <si>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</si>
  <si>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</si>
  <si>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</si>
  <si>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</si>
  <si>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</si>
  <si>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</si>
  <si>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</si>
  <si>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</si>
  <si>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</si>
  <si>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</si>
  <si>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</si>
  <si>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</si>
  <si>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</si>
  <si>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</si>
  <si>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</si>
  <si>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</si>
  <si>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</si>
  <si>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</si>
  <si>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</si>
  <si>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</si>
  <si>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</si>
  <si>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</si>
  <si>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</si>
  <si>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</si>
  <si>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</si>
  <si>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</si>
  <si>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</si>
  <si>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</si>
  <si>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</si>
  <si>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</si>
  <si>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</si>
  <si>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</si>
  <si>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</si>
  <si>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</si>
  <si>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</si>
  <si>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</si>
  <si>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</si>
  <si>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</si>
  <si>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</si>
  <si>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</si>
  <si>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</si>
  <si>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</si>
  <si>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</si>
  <si>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</si>
  <si>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</si>
  <si>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</si>
  <si>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</si>
  <si>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</si>
  <si>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</si>
  <si>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</si>
  <si>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</si>
  <si>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</si>
  <si>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</si>
  <si>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</si>
  <si>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</si>
  <si>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</si>
  <si>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</si>
  <si>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</si>
  <si>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</si>
  <si>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</si>
  <si>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</si>
  <si>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</si>
  <si>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</si>
  <si>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</si>
  <si>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</si>
  <si>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</si>
  <si>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</si>
  <si>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</si>
  <si>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</si>
  <si>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</si>
  <si>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</si>
  <si>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</si>
  <si>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</si>
  <si>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</si>
  <si>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</si>
  <si>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</si>
  <si>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</si>
  <si>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</si>
  <si>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</si>
  <si>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</si>
  <si>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</si>
  <si>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</si>
  <si>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</si>
  <si>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</si>
  <si>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</si>
  <si>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</si>
  <si>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</si>
  <si>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</si>
  <si>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</si>
  <si>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</si>
  <si>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</si>
  <si>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</si>
  <si>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</si>
  <si>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</si>
  <si>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</si>
  <si>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</si>
  <si>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</si>
  <si>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</si>
  <si>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</si>
  <si>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</si>
  <si>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</si>
  <si>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</si>
  <si>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</si>
  <si>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</si>
  <si>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</si>
  <si>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</si>
  <si>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</si>
  <si>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</si>
  <si>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</si>
  <si>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</si>
  <si>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</si>
  <si>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</si>
  <si>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</si>
  <si>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</si>
  <si>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</si>
  <si>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</si>
  <si>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</si>
  <si>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</si>
  <si>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</si>
  <si>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</si>
  <si>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</si>
  <si>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</si>
  <si>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</si>
  <si>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</si>
  <si>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</si>
  <si>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</si>
  <si>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</si>
  <si>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</si>
  <si>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</si>
  <si>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</si>
  <si>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</si>
  <si>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</si>
  <si>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</si>
  <si>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</si>
  <si>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</si>
  <si>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</si>
  <si>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</si>
  <si>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</si>
  <si>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</si>
  <si>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</si>
  <si>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</si>
  <si>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</si>
  <si>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</si>
  <si>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</si>
  <si>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</si>
  <si>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</si>
  <si>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</si>
  <si>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</si>
  <si>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</si>
  <si>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</si>
  <si>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</si>
  <si>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</si>
  <si>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</si>
  <si>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</si>
  <si>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</si>
  <si>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</si>
  <si>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</si>
  <si>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</si>
  <si>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</si>
  <si>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</si>
  <si>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</si>
  <si>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</si>
  <si>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</si>
  <si>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</si>
  <si>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</si>
  <si>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</si>
  <si>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</si>
  <si>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</si>
  <si>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</si>
  <si>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</si>
  <si>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</si>
  <si>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</si>
  <si>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</si>
  <si>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</si>
  <si>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</si>
  <si>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</si>
  <si>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</si>
  <si>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</si>
  <si>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</si>
  <si>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</si>
  <si>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</si>
  <si>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</si>
  <si>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</si>
  <si>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</si>
  <si>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</si>
  <si>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</si>
  <si>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</si>
  <si>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</si>
  <si>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</si>
  <si>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</si>
  <si>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</si>
  <si>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</si>
  <si>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</si>
  <si>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</si>
  <si>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</si>
  <si>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</si>
  <si>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</si>
  <si>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</si>
  <si>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</si>
  <si>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</si>
  <si>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</si>
  <si>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</si>
  <si>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</si>
  <si>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</si>
  <si>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</si>
  <si>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</si>
  <si>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</si>
  <si>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</si>
  <si>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</si>
  <si>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</si>
  <si>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</si>
  <si>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</si>
  <si>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</si>
  <si>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</si>
  <si>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</si>
  <si>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</si>
  <si>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</si>
  <si>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</si>
  <si>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</si>
  <si>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</si>
  <si>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</si>
  <si>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</si>
  <si>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</si>
  <si>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</si>
  <si>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</si>
  <si>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</si>
  <si>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</si>
  <si>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</si>
  <si>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</si>
  <si>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</si>
  <si>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</si>
  <si>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</si>
  <si>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</si>
  <si>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</si>
  <si>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</si>
  <si>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</si>
  <si>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</si>
  <si>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</si>
  <si>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</si>
  <si>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</si>
  <si>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</si>
  <si>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</si>
  <si>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</si>
  <si>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</si>
  <si>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</si>
  <si>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</si>
  <si>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</si>
  <si>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</si>
  <si>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</si>
  <si>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</si>
  <si>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</si>
  <si>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</si>
  <si>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</si>
  <si>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</si>
  <si>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</si>
  <si>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</si>
  <si>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</si>
  <si>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</si>
  <si>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</si>
  <si>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</si>
  <si>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</si>
  <si>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</si>
  <si>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</si>
  <si>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</si>
  <si>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</si>
  <si>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</si>
  <si>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</si>
  <si>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</si>
  <si>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</si>
  <si>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</si>
  <si>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</si>
  <si>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</si>
  <si>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</si>
  <si>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</si>
  <si>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</si>
  <si>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</si>
  <si>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</si>
  <si>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</si>
  <si>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</si>
  <si>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</si>
  <si>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</si>
  <si>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</si>
  <si>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</si>
  <si>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</si>
  <si>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</si>
  <si>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</si>
  <si>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</si>
  <si>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</si>
  <si>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</si>
  <si>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</si>
  <si>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</si>
  <si>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</si>
  <si>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</si>
  <si>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</si>
  <si>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</si>
  <si>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</si>
  <si>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</si>
  <si>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</si>
  <si>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</si>
  <si>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</si>
  <si>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</si>
  <si>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</si>
  <si>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</si>
  <si>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</si>
  <si>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</si>
  <si>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</si>
  <si>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</si>
  <si>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</si>
  <si>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</si>
  <si>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</si>
  <si>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</si>
  <si>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</si>
  <si>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</si>
  <si>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</si>
  <si>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</si>
  <si>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</si>
  <si>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</si>
  <si>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</si>
  <si>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</si>
  <si>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</si>
  <si>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</si>
  <si>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</si>
  <si>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</si>
  <si>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</si>
  <si>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</si>
  <si>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</si>
  <si>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</si>
  <si>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</si>
  <si>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</si>
  <si>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</si>
  <si>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</si>
  <si>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</si>
  <si>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</si>
  <si>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</si>
  <si>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</si>
  <si>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</si>
  <si>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</si>
  <si>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</si>
  <si>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</si>
  <si>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</si>
  <si>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</si>
  <si>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</si>
  <si>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</si>
  <si>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</si>
  <si>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</si>
  <si>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</si>
  <si>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</si>
  <si>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</si>
  <si>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</si>
  <si>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</si>
  <si>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</si>
  <si>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</si>
  <si>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</si>
  <si>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</si>
  <si>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</si>
  <si>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</si>
  <si>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</si>
  <si>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</si>
  <si>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</si>
  <si>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</si>
  <si>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</si>
  <si>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</si>
  <si>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</si>
  <si>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</si>
  <si>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</si>
  <si>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</si>
  <si>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</si>
  <si>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</si>
  <si>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</si>
  <si>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</si>
  <si>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</si>
  <si>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</si>
  <si>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</si>
  <si>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</si>
  <si>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</si>
  <si>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</si>
  <si>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</si>
  <si>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</si>
  <si>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</si>
  <si>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</si>
  <si>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</si>
  <si>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</si>
  <si>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</si>
  <si>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</si>
  <si>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</si>
  <si>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</si>
  <si>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</si>
  <si>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</si>
  <si>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</si>
  <si>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</si>
  <si>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</si>
  <si>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</si>
  <si>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</si>
  <si>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</si>
  <si>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</si>
  <si>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</si>
  <si>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</si>
  <si>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</si>
  <si>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</si>
  <si>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</si>
  <si>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</si>
  <si>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</si>
  <si>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</si>
  <si>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</si>
  <si>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</si>
  <si>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</si>
  <si>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</si>
  <si>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</si>
  <si>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</si>
  <si>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</si>
  <si>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</si>
  <si>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</si>
  <si>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</si>
  <si>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</si>
  <si>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</si>
  <si>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</si>
  <si>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</si>
  <si>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</si>
  <si>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</si>
  <si>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</si>
  <si>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</si>
  <si>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</si>
  <si>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</si>
  <si>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</si>
  <si>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</si>
  <si>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</si>
  <si>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</si>
  <si>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</si>
  <si>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</si>
  <si>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</si>
  <si>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</si>
  <si>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</si>
  <si>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</si>
  <si>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</si>
  <si>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</si>
  <si>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</si>
  <si>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</si>
  <si>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</si>
  <si>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</si>
  <si>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</si>
  <si>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</si>
  <si>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</si>
  <si>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</si>
  <si>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</si>
  <si>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</si>
  <si>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</si>
  <si>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</si>
  <si>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</si>
  <si>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</si>
  <si>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</si>
  <si>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</si>
  <si>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</si>
  <si>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</si>
  <si>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</si>
  <si>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</si>
  <si>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</si>
  <si>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</si>
  <si>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</si>
  <si>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</si>
  <si>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</si>
  <si>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</si>
  <si>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</si>
  <si>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</si>
  <si>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</si>
  <si>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</si>
  <si>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</si>
  <si>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</si>
  <si>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</si>
  <si>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</si>
  <si>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</si>
  <si>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</si>
  <si>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</si>
  <si>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</si>
  <si>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</si>
  <si>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</si>
  <si>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</si>
  <si>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</si>
  <si>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</si>
  <si>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</si>
  <si>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</si>
  <si>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</si>
  <si>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</si>
  <si>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</si>
  <si>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</si>
  <si>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</si>
  <si>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</si>
  <si>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</si>
  <si>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</si>
  <si>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</si>
  <si>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</si>
  <si>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</si>
  <si>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</si>
  <si>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</si>
  <si>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</si>
  <si>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</si>
  <si>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</si>
  <si>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</si>
  <si>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</si>
  <si>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</si>
  <si>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</si>
  <si>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</si>
  <si>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</si>
  <si>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</si>
  <si>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</si>
  <si>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</si>
  <si>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</si>
  <si>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</si>
  <si>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</si>
  <si>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</si>
  <si>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</si>
  <si>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</si>
  <si>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</si>
  <si>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</si>
  <si>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</si>
  <si>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</si>
  <si>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</si>
  <si>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</si>
  <si>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</si>
  <si>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</si>
  <si>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</si>
  <si>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</si>
  <si>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</si>
  <si>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</si>
  <si>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</si>
  <si>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</si>
  <si>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</si>
  <si>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</si>
  <si>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</si>
  <si>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</si>
  <si>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</si>
  <si>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</si>
  <si>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</si>
  <si>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</si>
  <si>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</si>
  <si>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</si>
  <si>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</si>
  <si>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</si>
  <si>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</si>
  <si>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</si>
  <si>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</si>
  <si>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</si>
  <si>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</si>
  <si>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</si>
  <si>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</si>
  <si>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</si>
  <si>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</si>
  <si>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</si>
  <si>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</si>
  <si>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</si>
  <si>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</si>
  <si>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</si>
  <si>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</si>
  <si>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</si>
  <si>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</si>
  <si>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</si>
  <si>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</si>
  <si>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</si>
  <si>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</si>
  <si>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</si>
  <si>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</si>
  <si>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</si>
  <si>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</si>
  <si>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</si>
  <si>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</si>
  <si>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</si>
  <si>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</si>
  <si>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</si>
  <si>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</si>
  <si>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</si>
  <si>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</si>
  <si>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</si>
  <si>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</si>
  <si>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</si>
  <si>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</si>
  <si>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</si>
  <si>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</si>
  <si>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</si>
  <si>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</si>
  <si>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</si>
  <si>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</si>
  <si>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</si>
  <si>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</si>
  <si>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</si>
  <si>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</si>
  <si>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</si>
  <si>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</si>
  <si>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</si>
  <si>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</si>
  <si>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</si>
  <si>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</si>
  <si>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</si>
  <si>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</si>
  <si>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</si>
  <si>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</si>
  <si>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</si>
  <si>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</si>
  <si>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</si>
  <si>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</si>
  <si>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</si>
  <si>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</si>
  <si>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</si>
  <si>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</si>
  <si>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</si>
  <si>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</si>
  <si>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</si>
  <si>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</si>
  <si>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</si>
  <si>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</si>
  <si>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</si>
  <si>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</si>
  <si>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</si>
  <si>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</si>
  <si>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</si>
  <si>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</si>
  <si>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</si>
  <si>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</si>
  <si>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</si>
  <si>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</si>
  <si>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</si>
  <si>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</si>
  <si>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</si>
  <si>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</si>
  <si>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</si>
  <si>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</si>
  <si>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</si>
  <si>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</si>
  <si>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</si>
  <si>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</si>
  <si>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</si>
  <si>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</si>
  <si>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</si>
  <si>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</si>
  <si>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</si>
  <si>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</si>
  <si>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</si>
  <si>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</si>
  <si>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</si>
  <si>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</si>
  <si>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</si>
  <si>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</si>
  <si>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</si>
  <si>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</si>
  <si>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</si>
  <si>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</si>
  <si>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</si>
  <si>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</si>
  <si>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</si>
  <si>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</si>
  <si>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</si>
  <si>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</si>
  <si>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</si>
  <si>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</si>
  <si>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</si>
  <si>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</si>
  <si>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</si>
  <si>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</si>
  <si>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</si>
  <si>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</si>
  <si>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</si>
  <si>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</si>
  <si>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</si>
  <si>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</si>
  <si>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</si>
  <si>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</si>
  <si>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</si>
  <si>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</si>
  <si>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</si>
  <si>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</si>
  <si>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</si>
  <si>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</si>
  <si>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</si>
  <si>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</si>
  <si>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</si>
  <si>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</si>
  <si>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</si>
  <si>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</si>
  <si>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</si>
  <si>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</si>
  <si>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</si>
  <si>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</si>
  <si>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</si>
  <si>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</si>
  <si>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</si>
  <si>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</si>
  <si>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</si>
  <si>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</si>
  <si>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</si>
  <si>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</si>
  <si>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</si>
  <si>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</si>
  <si>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</si>
  <si>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</si>
  <si>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</si>
  <si>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</si>
  <si>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</si>
  <si>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</si>
  <si>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</si>
  <si>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</si>
  <si>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</si>
  <si>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</si>
  <si>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</si>
  <si>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</si>
  <si>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</si>
  <si>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</si>
  <si>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</si>
  <si>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</si>
  <si>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</si>
  <si>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</si>
  <si>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</si>
  <si>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</si>
  <si>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</si>
  <si>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</si>
  <si>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</si>
  <si>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</si>
  <si>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</si>
  <si>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</si>
  <si>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</si>
  <si>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</si>
  <si>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</si>
  <si>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</si>
  <si>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</si>
  <si>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</si>
  <si>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</si>
  <si>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</si>
  <si>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</si>
  <si>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</si>
  <si>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</si>
  <si>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</si>
  <si>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</si>
  <si>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</si>
  <si>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</si>
  <si>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</si>
  <si>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</si>
  <si>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</si>
  <si>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</si>
  <si>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</si>
  <si>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</si>
  <si>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</si>
  <si>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</si>
  <si>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</si>
  <si>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</si>
  <si>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</si>
  <si>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</si>
  <si>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</si>
  <si>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</si>
  <si>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</si>
  <si>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</si>
  <si>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</si>
  <si>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</si>
  <si>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</si>
  <si>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</si>
  <si>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</si>
  <si>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</si>
  <si>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</si>
  <si>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</si>
  <si>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</si>
  <si>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</si>
  <si>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</si>
  <si>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</si>
  <si>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</si>
  <si>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</si>
  <si>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</si>
  <si>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</si>
  <si>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</si>
  <si>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</si>
  <si>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</si>
  <si>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</si>
  <si>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</si>
  <si>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</si>
  <si>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</si>
  <si>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</si>
  <si>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</si>
  <si>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</si>
  <si>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</si>
  <si>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</si>
  <si>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</si>
  <si>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</si>
  <si>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</si>
  <si>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</si>
  <si>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</si>
  <si>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</si>
  <si>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</si>
  <si>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</si>
  <si>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</si>
  <si>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</si>
  <si>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</si>
  <si>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</si>
  <si>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</si>
  <si>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</si>
  <si>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</si>
  <si>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</si>
  <si>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</si>
  <si>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</si>
  <si>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</si>
  <si>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</si>
  <si>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</si>
  <si>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</si>
  <si>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</si>
  <si>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</si>
  <si>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</si>
  <si>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</si>
  <si>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</si>
  <si>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</si>
  <si>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</si>
  <si>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</si>
  <si>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</si>
  <si>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</si>
  <si>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</si>
  <si>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</si>
  <si>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</si>
  <si>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</si>
  <si>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</si>
  <si>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</si>
  <si>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</si>
  <si>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</si>
  <si>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</si>
  <si>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</si>
  <si>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</si>
  <si>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</si>
  <si>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</si>
  <si>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</si>
  <si>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</si>
  <si>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</si>
  <si>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</si>
  <si>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</si>
  <si>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</si>
  <si>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</si>
  <si>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</si>
  <si>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</si>
  <si>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</si>
  <si>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</si>
  <si>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</si>
  <si>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</si>
  <si>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</si>
  <si>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</si>
  <si>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</si>
  <si>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</si>
  <si>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</si>
  <si>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</si>
  <si>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</si>
  <si>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</si>
  <si>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</si>
  <si>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</si>
  <si>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</si>
  <si>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</si>
  <si>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</si>
  <si>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</si>
  <si>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</si>
  <si>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</si>
  <si>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</si>
  <si>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</si>
  <si>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</si>
  <si>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</si>
  <si>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</si>
  <si>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</si>
  <si>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</si>
  <si>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</si>
  <si>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</si>
  <si>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</si>
  <si>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</si>
  <si>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</si>
  <si>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</si>
  <si>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</si>
  <si>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</si>
  <si>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</si>
  <si>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</si>
  <si>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</si>
  <si>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</si>
  <si>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</si>
  <si>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</si>
  <si>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</si>
  <si>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</si>
  <si>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</si>
  <si>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</si>
  <si>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</si>
  <si>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</si>
  <si>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</si>
  <si>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</si>
  <si>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</si>
  <si>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</si>
  <si>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</si>
  <si>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</si>
  <si>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</si>
  <si>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</si>
  <si>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</si>
  <si>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</si>
  <si>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</si>
  <si>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</si>
  <si>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</si>
  <si>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</si>
  <si>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</si>
  <si>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</si>
  <si>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</si>
  <si>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</si>
  <si>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</si>
  <si>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</si>
  <si>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</si>
  <si>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</si>
  <si>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</si>
  <si>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</si>
  <si>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</si>
  <si>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</si>
  <si>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</si>
  <si>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</si>
  <si>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</si>
  <si>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</si>
  <si>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</si>
  <si>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</si>
  <si>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</si>
  <si>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</si>
  <si>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</si>
  <si>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</si>
  <si>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</si>
  <si>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</si>
  <si>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</si>
  <si>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</si>
  <si>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</si>
  <si>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</si>
  <si>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</si>
  <si>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</si>
  <si>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</si>
  <si>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</si>
  <si>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</si>
  <si>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</si>
  <si>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</si>
  <si>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</si>
  <si>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</si>
  <si>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</si>
  <si>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</si>
  <si>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</si>
  <si>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</si>
  <si>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</si>
  <si>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</si>
  <si>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</si>
  <si>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</si>
  <si>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</si>
  <si>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</si>
  <si>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</si>
  <si>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</si>
  <si>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</si>
  <si>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</si>
  <si>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</si>
  <si>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</si>
  <si>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</si>
  <si>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</si>
  <si>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</si>
  <si>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</si>
  <si>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</si>
  <si>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</si>
  <si>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</si>
  <si>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</si>
  <si>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</si>
  <si>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</si>
  <si>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</si>
  <si>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</si>
  <si>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</si>
  <si>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</si>
  <si>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</si>
  <si>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</si>
  <si>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</si>
  <si>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</si>
  <si>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</si>
  <si>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</si>
  <si>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</si>
  <si>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</si>
  <si>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</si>
  <si>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</si>
  <si>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</si>
  <si>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</si>
  <si>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</si>
  <si>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</si>
  <si>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</si>
  <si>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</si>
  <si>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</si>
  <si>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</si>
  <si>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</si>
  <si>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</si>
  <si>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</si>
  <si>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</si>
  <si>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</si>
  <si>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</si>
  <si>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</si>
  <si>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</si>
  <si>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</si>
  <si>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</si>
  <si>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</si>
  <si>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</si>
  <si>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</si>
  <si>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</si>
  <si>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</si>
  <si>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</si>
  <si>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</si>
  <si>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</si>
  <si>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</si>
  <si>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</si>
  <si>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</si>
  <si>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</si>
  <si>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</si>
  <si>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</si>
  <si>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</si>
  <si>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</si>
  <si>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</si>
  <si>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</si>
  <si>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</si>
  <si>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</si>
  <si>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</si>
  <si>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</si>
  <si>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</si>
  <si>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</si>
  <si>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</si>
  <si>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</si>
  <si>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</si>
  <si>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</si>
  <si>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</si>
  <si>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</si>
  <si>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</si>
  <si>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</si>
  <si>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</si>
  <si>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</si>
  <si>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</si>
  <si>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</si>
  <si>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</si>
  <si>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</si>
  <si>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</si>
  <si>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</si>
  <si>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</si>
  <si>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</si>
  <si>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</si>
  <si>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</si>
  <si>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</si>
  <si>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</si>
  <si>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</si>
  <si>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</si>
  <si>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</si>
  <si>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</si>
  <si>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</si>
  <si>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</si>
  <si>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</si>
  <si>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</si>
  <si>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</si>
  <si>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</si>
  <si>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</si>
  <si>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</si>
  <si>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</si>
  <si>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</si>
  <si>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</si>
  <si>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</si>
  <si>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</si>
  <si>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</si>
  <si>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</si>
  <si>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</si>
  <si>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</si>
  <si>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</si>
  <si>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</si>
  <si>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</si>
  <si>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</si>
  <si>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</si>
  <si>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</si>
  <si>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</si>
  <si>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</si>
  <si>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</si>
  <si>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</si>
  <si>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</si>
  <si>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</si>
  <si>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</si>
  <si>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</si>
  <si>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</si>
  <si>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</si>
  <si>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</si>
  <si>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</si>
  <si>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</si>
  <si>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</si>
  <si>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</si>
  <si>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</si>
  <si>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</si>
  <si>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</si>
  <si>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</si>
  <si>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</si>
  <si>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</si>
  <si>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</si>
  <si>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</si>
  <si>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</si>
  <si>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</si>
  <si>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</si>
  <si>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</si>
  <si>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</si>
  <si>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</si>
  <si>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</si>
  <si>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</si>
  <si>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</si>
  <si>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</si>
  <si>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</si>
  <si>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</si>
  <si>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</si>
  <si>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</si>
  <si>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</si>
  <si>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</si>
  <si>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</si>
  <si>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</si>
  <si>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</si>
  <si>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</si>
  <si>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</si>
  <si>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</si>
  <si>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</si>
  <si>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</si>
  <si>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</si>
  <si>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</si>
  <si>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</si>
  <si>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</si>
  <si>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</si>
  <si>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</si>
  <si>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</si>
  <si>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</si>
  <si>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</si>
  <si>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</si>
  <si>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</si>
  <si>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</si>
  <si>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</si>
  <si>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</si>
  <si>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</si>
  <si>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</si>
  <si>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</si>
  <si>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</si>
  <si>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</si>
  <si>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</si>
  <si>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</si>
  <si>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</si>
  <si>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</si>
  <si>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</si>
  <si>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</si>
  <si>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</si>
  <si>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</si>
  <si>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</si>
  <si>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</si>
  <si>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</si>
  <si>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</si>
  <si>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</si>
  <si>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</si>
  <si>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</si>
  <si>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</si>
  <si>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</si>
  <si>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</si>
  <si>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</si>
  <si>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</si>
  <si>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</si>
  <si>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</si>
  <si>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</si>
  <si>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</si>
  <si>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</si>
  <si>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</si>
  <si>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</si>
  <si>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</si>
  <si>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</si>
  <si>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</si>
  <si>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</si>
  <si>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</si>
  <si>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</si>
  <si>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</si>
  <si>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</si>
  <si>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</si>
  <si>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</si>
  <si>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</si>
  <si>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</si>
  <si>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</si>
  <si>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</si>
  <si>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</si>
  <si>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</si>
  <si>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</si>
  <si>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</si>
  <si>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</si>
  <si>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</si>
  <si>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</si>
  <si>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</si>
  <si>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</si>
  <si>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</si>
  <si>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</si>
  <si>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</si>
  <si>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</si>
  <si>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</si>
  <si>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</si>
  <si>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</si>
  <si>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</si>
  <si>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</si>
  <si>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</si>
  <si>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</si>
  <si>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</si>
  <si>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</si>
  <si>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</si>
  <si>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</si>
  <si>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</si>
  <si>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</si>
  <si>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</si>
  <si>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</si>
  <si>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</si>
  <si>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</si>
  <si>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</si>
  <si>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</si>
  <si>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</si>
  <si>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</si>
  <si>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</si>
  <si>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</si>
  <si>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</si>
  <si>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</si>
  <si>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</si>
  <si>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</si>
  <si>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</si>
  <si>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</si>
  <si>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</si>
  <si>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</si>
  <si>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</si>
  <si>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</si>
  <si>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</si>
  <si>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</si>
  <si>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</si>
  <si>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</si>
  <si>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</si>
  <si>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</si>
  <si>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</si>
  <si>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</si>
  <si>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</si>
  <si>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</si>
  <si>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</si>
  <si>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</si>
  <si>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</si>
  <si>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</si>
  <si>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</si>
  <si>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</si>
  <si>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</si>
  <si>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</si>
  <si>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</si>
  <si>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</si>
  <si>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</si>
  <si>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</si>
  <si>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</si>
  <si>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</si>
  <si>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</si>
  <si>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</si>
  <si>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</si>
  <si>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</si>
  <si>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</si>
  <si>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</si>
  <si>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</si>
  <si>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</si>
  <si>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</si>
  <si>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</si>
  <si>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</si>
  <si>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</si>
  <si>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</si>
  <si>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</si>
  <si>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</si>
  <si>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</si>
  <si>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</si>
  <si>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</si>
  <si>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</si>
  <si>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</si>
  <si>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</si>
  <si>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</si>
  <si>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</si>
  <si>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</si>
  <si>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</si>
  <si>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</si>
  <si>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</si>
  <si>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</si>
  <si>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</si>
  <si>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</si>
  <si>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</si>
  <si>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</si>
  <si>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</si>
  <si>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</si>
  <si>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</si>
  <si>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</si>
  <si>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</si>
  <si>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</si>
  <si>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</si>
  <si>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</si>
  <si>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</si>
  <si>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</si>
  <si>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</si>
  <si>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</si>
  <si>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</si>
  <si>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</si>
  <si>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</si>
  <si>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</si>
  <si>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</si>
  <si>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</si>
  <si>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</si>
  <si>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</si>
  <si>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</si>
  <si>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</si>
  <si>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</si>
  <si>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</si>
  <si>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</si>
  <si>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</si>
  <si>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</si>
  <si>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</si>
  <si>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</si>
  <si>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</si>
  <si>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</si>
  <si>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</si>
  <si>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</si>
  <si>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</si>
  <si>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</si>
  <si>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</si>
  <si>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</si>
  <si>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</si>
  <si>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</si>
  <si>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</si>
  <si>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</si>
  <si>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</si>
  <si>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</si>
  <si>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</si>
  <si>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</si>
  <si>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</si>
  <si>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</si>
  <si>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</si>
  <si>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</si>
  <si>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</si>
  <si>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</si>
  <si>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</si>
  <si>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</si>
  <si>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</si>
  <si>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</si>
  <si>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</si>
  <si>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</si>
  <si>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</si>
  <si>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</si>
  <si>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</si>
  <si>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</si>
  <si>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</si>
  <si>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</si>
  <si>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</si>
  <si>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</si>
  <si>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</si>
  <si>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</si>
  <si>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</si>
  <si>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</si>
  <si>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</si>
  <si>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</si>
  <si>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</si>
  <si>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</si>
  <si>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</si>
  <si>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</si>
  <si>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</si>
  <si>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</si>
  <si>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</si>
  <si>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</si>
  <si>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</si>
  <si>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</si>
  <si>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</si>
  <si>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</si>
  <si>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</si>
  <si>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</si>
  <si>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</si>
  <si>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</si>
  <si>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</si>
  <si>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</si>
  <si>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</si>
  <si>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</si>
  <si>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</si>
  <si>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</si>
  <si>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</si>
  <si>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</si>
  <si>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</si>
  <si>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</si>
  <si>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</si>
  <si>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</si>
  <si>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</si>
  <si>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</si>
  <si>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</si>
  <si>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</si>
  <si>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</si>
  <si>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</si>
  <si>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</si>
  <si>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</si>
  <si>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</si>
  <si>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</si>
  <si>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</si>
  <si>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</si>
  <si>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</si>
  <si>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</si>
  <si>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</si>
  <si>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</si>
  <si>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</si>
  <si>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</si>
  <si>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</si>
  <si>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</si>
  <si>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</si>
  <si>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</si>
  <si>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</si>
  <si>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</si>
  <si>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</si>
  <si>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</si>
  <si>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</si>
  <si>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</si>
  <si>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</si>
  <si>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</si>
  <si>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</si>
  <si>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</si>
  <si>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</si>
  <si>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</si>
  <si>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</si>
  <si>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</si>
  <si>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</si>
  <si>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</si>
  <si>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</si>
  <si>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</si>
  <si>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</si>
  <si>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</si>
  <si>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</si>
  <si>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</si>
  <si>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</si>
  <si>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</si>
  <si>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</si>
  <si>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</si>
  <si>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</si>
  <si>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</si>
  <si>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</si>
  <si>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</si>
  <si>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</si>
  <si>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</si>
  <si>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</si>
  <si>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</si>
  <si>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</si>
  <si>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</si>
  <si>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</si>
  <si>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</si>
  <si>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</si>
  <si>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</si>
  <si>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</si>
  <si>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</si>
  <si>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</si>
  <si>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</si>
  <si>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</si>
  <si>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</si>
  <si>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</si>
  <si>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</si>
  <si>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</si>
  <si>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</si>
  <si>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</si>
  <si>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</si>
  <si>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</si>
  <si>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</si>
  <si>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</si>
  <si>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</si>
  <si>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</si>
  <si>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</si>
  <si>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</si>
  <si>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</si>
  <si>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</si>
  <si>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</si>
  <si>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</si>
  <si>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</si>
  <si>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</si>
  <si>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</si>
  <si>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</si>
  <si>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</si>
  <si>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</si>
  <si>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</si>
  <si>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</si>
  <si>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</si>
  <si>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</si>
  <si>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</si>
  <si>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</si>
  <si>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</si>
  <si>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</si>
  <si>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</si>
  <si>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</si>
  <si>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</si>
  <si>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</si>
  <si>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</si>
  <si>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</si>
  <si>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</si>
  <si>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</si>
  <si>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</si>
  <si>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</si>
  <si>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</si>
  <si>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</si>
  <si>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</si>
  <si>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</si>
  <si>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</si>
  <si>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</si>
  <si>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</si>
  <si>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</si>
  <si>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</si>
  <si>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</si>
  <si>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</si>
  <si>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</si>
  <si>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</si>
  <si>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</si>
  <si>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</si>
  <si>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</si>
  <si>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</si>
  <si>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</si>
  <si>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</si>
  <si>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</si>
  <si>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</si>
  <si>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</si>
  <si>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</si>
  <si>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</si>
  <si>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</si>
  <si>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</si>
  <si>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</si>
  <si>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</si>
  <si>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</si>
  <si>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</si>
  <si>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</si>
  <si>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</si>
  <si>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</si>
  <si>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</si>
  <si>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</si>
  <si>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</si>
  <si>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</si>
  <si>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</si>
  <si>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</si>
  <si>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</si>
  <si>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</si>
  <si>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</si>
  <si>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</si>
  <si>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</si>
  <si>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</si>
  <si>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</si>
  <si>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</si>
  <si>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</si>
  <si>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</si>
  <si>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</si>
  <si>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</si>
  <si>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</si>
  <si>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</si>
  <si>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</si>
  <si>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</si>
  <si>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</si>
  <si>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</si>
  <si>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</si>
  <si>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</si>
  <si>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</si>
  <si>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</si>
  <si>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</si>
  <si>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</si>
  <si>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</si>
  <si>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</si>
  <si>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</si>
  <si>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</si>
  <si>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</si>
  <si>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</si>
  <si>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</si>
  <si>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</si>
  <si>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</si>
  <si>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</si>
  <si>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</si>
  <si>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</si>
  <si>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</si>
  <si>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</si>
  <si>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</si>
  <si>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</si>
  <si>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</si>
  <si>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</si>
  <si>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</si>
  <si>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</si>
  <si>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</si>
  <si>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</si>
  <si>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</si>
  <si>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</si>
  <si>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</si>
  <si>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</si>
  <si>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</si>
  <si>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</si>
  <si>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</si>
  <si>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</si>
  <si>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</si>
  <si>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</si>
  <si>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</si>
  <si>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</si>
  <si>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</si>
  <si>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</si>
  <si>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</si>
  <si>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</si>
  <si>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</si>
  <si>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</si>
  <si>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</si>
  <si>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</si>
  <si>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</si>
  <si>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</si>
  <si>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</si>
  <si>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</si>
  <si>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</si>
  <si>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</si>
  <si>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</si>
  <si>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</si>
  <si>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</si>
  <si>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</si>
  <si>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</si>
  <si>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</si>
  <si>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</si>
  <si>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</si>
  <si>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</si>
  <si>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</si>
  <si>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</si>
  <si>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</si>
  <si>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</si>
  <si>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</si>
  <si>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</si>
  <si>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</si>
  <si>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</si>
  <si>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</si>
  <si>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</si>
  <si>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</si>
  <si>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</si>
  <si>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</si>
  <si>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</si>
  <si>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</si>
  <si>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</si>
  <si>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</si>
  <si>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</si>
  <si>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</si>
  <si>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</si>
  <si>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</si>
  <si>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</si>
  <si>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</si>
  <si>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</si>
  <si>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</si>
  <si>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</si>
  <si>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</si>
  <si>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</si>
  <si>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</si>
  <si>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</si>
  <si>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</si>
  <si>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</si>
  <si>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</si>
  <si>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</si>
  <si>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</si>
  <si>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</si>
  <si>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</si>
  <si>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</si>
  <si>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</si>
  <si>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</si>
  <si>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</si>
  <si>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</si>
  <si>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</si>
  <si>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</si>
  <si>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</si>
  <si>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</si>
  <si>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</si>
  <si>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</si>
  <si>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</si>
  <si>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</si>
  <si>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</si>
  <si>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</si>
  <si>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</si>
  <si>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</si>
  <si>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</si>
  <si>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</si>
  <si>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</si>
  <si>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</si>
  <si>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</si>
  <si>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</si>
  <si>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</si>
  <si>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</si>
  <si>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</si>
  <si>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</si>
  <si>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</si>
  <si>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</si>
  <si>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</si>
  <si>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</si>
  <si>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</si>
  <si>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</si>
  <si>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</si>
  <si>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</si>
  <si>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</si>
  <si>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</si>
  <si>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</si>
  <si>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</si>
  <si>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</si>
  <si>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</si>
  <si>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</si>
  <si>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</si>
  <si>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</si>
  <si>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</si>
  <si>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</si>
  <si>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</si>
  <si>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</si>
  <si>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</si>
  <si>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</si>
  <si>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</si>
  <si>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</si>
  <si>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</si>
  <si>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</si>
  <si>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</si>
  <si>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</si>
  <si>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</si>
  <si>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</si>
  <si>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</si>
  <si>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</si>
  <si>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</si>
  <si>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</si>
  <si>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</si>
  <si>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</si>
  <si>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</si>
  <si>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</si>
  <si>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</si>
  <si>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</si>
  <si>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</si>
  <si>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</si>
  <si>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</si>
  <si>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</si>
  <si>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</si>
  <si>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</si>
  <si>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</si>
  <si>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</si>
  <si>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</si>
  <si>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</si>
  <si>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</si>
  <si>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</si>
  <si>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</si>
  <si>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</si>
  <si>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</si>
  <si>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</si>
  <si>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</si>
  <si>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</si>
  <si>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</si>
  <si>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</si>
  <si>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</si>
  <si>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</si>
  <si>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</si>
  <si>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</si>
  <si>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</si>
  <si>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</si>
  <si>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</si>
  <si>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</si>
  <si>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</si>
  <si>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</si>
  <si>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</si>
  <si>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</si>
  <si>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</si>
  <si>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</si>
  <si>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</si>
  <si>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</si>
  <si>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</si>
  <si>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</si>
  <si>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</si>
  <si>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</si>
  <si>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</si>
  <si>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</si>
  <si>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</si>
  <si>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</si>
  <si>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</si>
  <si>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</si>
  <si>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</si>
  <si>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</si>
  <si>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</si>
  <si>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</si>
  <si>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</si>
  <si>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</si>
  <si>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</si>
  <si>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</si>
  <si>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</si>
  <si>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</si>
  <si>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</si>
  <si>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</si>
  <si>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</si>
  <si>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</si>
  <si>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</si>
  <si>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</si>
  <si>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</si>
  <si>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</si>
  <si>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</si>
  <si>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</si>
  <si>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</si>
  <si>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</si>
  <si>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</si>
  <si>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</si>
  <si>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</si>
  <si>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</si>
  <si>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</si>
  <si>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</si>
  <si>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</si>
  <si>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</si>
  <si>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</si>
  <si>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</si>
  <si>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</si>
  <si>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</si>
  <si>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</si>
  <si>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</si>
  <si>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</si>
  <si>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</si>
  <si>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</si>
  <si>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</si>
  <si>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</si>
  <si>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</si>
  <si>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</si>
  <si>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</si>
  <si>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</si>
  <si>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</si>
  <si>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</si>
  <si>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</si>
  <si>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</si>
  <si>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</si>
  <si>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</si>
  <si>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</si>
  <si>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</si>
  <si>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</si>
  <si>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</si>
  <si>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</si>
  <si>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</si>
  <si>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</si>
  <si>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</si>
  <si>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</si>
  <si>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</si>
  <si>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</si>
  <si>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</si>
  <si>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</si>
  <si>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</si>
  <si>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</si>
  <si>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</si>
  <si>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</si>
  <si>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</si>
  <si>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</si>
  <si>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</si>
  <si>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</si>
  <si>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</si>
  <si>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</si>
  <si>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</si>
  <si>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</si>
  <si>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</si>
  <si>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</si>
  <si>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</si>
  <si>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</si>
  <si>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</si>
  <si>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</si>
  <si>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</si>
  <si>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</si>
  <si>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</si>
  <si>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</si>
  <si>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</si>
  <si>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</si>
  <si>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</si>
  <si>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</si>
  <si>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</si>
  <si>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</si>
  <si>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</si>
  <si>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</si>
  <si>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</si>
  <si>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</si>
  <si>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</si>
  <si>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</si>
  <si>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</si>
  <si>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</si>
  <si>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</si>
  <si>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</si>
  <si>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</si>
  <si>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</si>
  <si>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</si>
  <si>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</si>
  <si>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</si>
  <si>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</si>
  <si>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</si>
  <si>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</si>
  <si>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</si>
  <si>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</si>
  <si>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</si>
  <si>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</si>
  <si>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</si>
  <si>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</si>
  <si>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</si>
  <si>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</si>
  <si>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</si>
  <si>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</si>
  <si>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</si>
  <si>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</si>
  <si>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</si>
  <si>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</si>
  <si>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</si>
  <si>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</si>
  <si>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</si>
  <si>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</si>
  <si>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</si>
  <si>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</si>
  <si>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</si>
  <si>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</si>
  <si>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</si>
  <si>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</si>
  <si>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</si>
  <si>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</si>
  <si>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</si>
  <si>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</si>
  <si>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</si>
  <si>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</si>
  <si>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</si>
  <si>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</si>
  <si>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</si>
  <si>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</si>
  <si>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</si>
  <si>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</si>
  <si>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</si>
  <si>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</si>
  <si>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</si>
  <si>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</si>
  <si>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</si>
  <si>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</si>
  <si>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</si>
  <si>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</si>
  <si>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</si>
  <si>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</si>
  <si>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</si>
  <si>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</si>
  <si>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</si>
  <si>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</si>
  <si>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</si>
  <si>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</si>
  <si>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</si>
  <si>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</si>
  <si>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</si>
  <si>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</si>
  <si>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</si>
  <si>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</si>
  <si>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</si>
  <si>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</si>
  <si>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</si>
  <si>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</si>
  <si>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</si>
  <si>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</si>
  <si>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</si>
  <si>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</si>
  <si>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</si>
  <si>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</si>
  <si>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</si>
  <si>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</si>
  <si>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</si>
  <si>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</si>
  <si>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</si>
  <si>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</si>
  <si>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</si>
  <si>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</si>
  <si>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</si>
  <si>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</si>
  <si>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</si>
  <si>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</si>
  <si>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</si>
  <si>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</si>
  <si>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</si>
  <si>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</si>
  <si>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</si>
  <si>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</si>
  <si>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</si>
  <si>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</si>
  <si>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</si>
  <si>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</si>
  <si>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</si>
  <si>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</si>
  <si>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</si>
  <si>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</si>
  <si>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</si>
  <si>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</si>
  <si>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</si>
  <si>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</si>
  <si>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</si>
  <si>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</si>
  <si>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</si>
  <si>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</si>
  <si>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</si>
  <si>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</si>
  <si>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</si>
  <si>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</si>
  <si>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</si>
  <si>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</si>
  <si>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</si>
  <si>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</si>
  <si>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</si>
  <si>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</si>
  <si>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</si>
  <si>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</si>
  <si>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</si>
  <si>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</si>
  <si>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</si>
  <si>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</si>
  <si>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</si>
  <si>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</si>
  <si>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</si>
  <si>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</si>
  <si>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</si>
  <si>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</si>
  <si>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</si>
  <si>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</si>
  <si>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</si>
  <si>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</si>
  <si>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</si>
  <si>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</si>
  <si>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</si>
  <si>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</si>
  <si>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</si>
  <si>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</si>
  <si>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</si>
  <si>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</si>
  <si>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</si>
  <si>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</si>
  <si>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</si>
  <si>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</si>
  <si>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</si>
  <si>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</si>
  <si>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</si>
  <si>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</si>
  <si>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</si>
  <si>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</si>
  <si>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</si>
  <si>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</si>
  <si>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</si>
  <si>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</si>
  <si>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</si>
  <si>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</si>
  <si>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</si>
  <si>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</si>
  <si>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</si>
  <si>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</si>
  <si>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</si>
  <si>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</si>
  <si>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</si>
  <si>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</si>
  <si>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</si>
  <si>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</si>
  <si>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</si>
  <si>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</si>
  <si>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</si>
  <si>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</si>
  <si>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</si>
  <si>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</si>
  <si>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</si>
  <si>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</si>
  <si>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</si>
  <si>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</si>
  <si>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</si>
  <si>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</si>
  <si>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</si>
  <si>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</si>
  <si>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</si>
  <si>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</si>
  <si>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</si>
  <si>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</si>
  <si>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</si>
  <si>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</si>
  <si>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</si>
  <si>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</si>
  <si>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</si>
  <si>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</si>
  <si>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</si>
  <si>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</si>
  <si>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</si>
  <si>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</si>
  <si>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</si>
  <si>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</si>
  <si>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</si>
  <si>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</si>
  <si>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</si>
  <si>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</si>
  <si>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</si>
  <si>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</si>
  <si>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</si>
  <si>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</si>
  <si>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</si>
  <si>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</si>
  <si>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</si>
  <si>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</si>
  <si>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</si>
  <si>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</si>
  <si>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</si>
  <si>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</si>
  <si>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</si>
  <si>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</si>
  <si>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</si>
  <si>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</si>
  <si>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</si>
  <si>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</si>
  <si>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</si>
  <si>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</si>
  <si>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</si>
  <si>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</si>
  <si>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</si>
  <si>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</si>
  <si>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</si>
  <si>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</si>
  <si>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</si>
  <si>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</si>
  <si>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</si>
  <si>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</si>
  <si>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</si>
  <si>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</si>
  <si>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</si>
  <si>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</si>
  <si>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</si>
  <si>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</si>
  <si>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</si>
  <si>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</si>
  <si>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</si>
  <si>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</si>
  <si>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</si>
  <si>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</si>
  <si>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</si>
  <si>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</si>
  <si>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</si>
  <si>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</si>
  <si>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</si>
  <si>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</si>
  <si>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</si>
  <si>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</si>
  <si>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</si>
  <si>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</si>
  <si>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</si>
  <si>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</si>
  <si>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</si>
  <si>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</si>
  <si>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</si>
  <si>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</si>
  <si>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</si>
  <si>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</si>
  <si>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</si>
  <si>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</si>
  <si>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</si>
  <si>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</si>
  <si>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</si>
  <si>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</si>
  <si>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</si>
  <si>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</si>
  <si>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</si>
  <si>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</si>
  <si>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</si>
  <si>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</si>
  <si>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</si>
  <si>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</si>
  <si>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</si>
  <si>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</si>
  <si>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</si>
  <si>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</si>
  <si>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</si>
  <si>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</si>
  <si>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</si>
  <si>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</si>
  <si>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</si>
  <si>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</si>
  <si>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</si>
  <si>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</si>
  <si>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</si>
  <si>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</si>
  <si>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</si>
  <si>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</si>
  <si>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</si>
  <si>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</si>
  <si>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</si>
  <si>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</si>
  <si>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</si>
  <si>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</si>
  <si>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</si>
  <si>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</si>
  <si>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</si>
  <si>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</si>
  <si>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</si>
  <si>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</si>
  <si>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</si>
  <si>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</si>
  <si>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</si>
  <si>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</si>
  <si>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</si>
  <si>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</si>
  <si>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</si>
  <si>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</si>
  <si>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</si>
  <si>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</si>
  <si>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</si>
  <si>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</si>
  <si>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</si>
  <si>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</si>
  <si>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</si>
  <si>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</si>
  <si>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</si>
  <si>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</si>
  <si>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</si>
  <si>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</si>
  <si>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</si>
  <si>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</si>
  <si>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</si>
  <si>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</si>
  <si>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</si>
  <si>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</si>
  <si>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</si>
  <si>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</si>
  <si>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</si>
  <si>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</si>
  <si>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</si>
  <si>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</si>
  <si>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</si>
  <si>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</si>
  <si>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</si>
  <si>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</si>
  <si>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</si>
  <si>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</si>
  <si>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</si>
  <si>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</si>
  <si>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</si>
  <si>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</si>
  <si>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</si>
  <si>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</si>
  <si>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</si>
  <si>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</si>
  <si>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</si>
  <si>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</si>
  <si>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</si>
  <si>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</si>
  <si>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</si>
  <si>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</si>
  <si>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</si>
  <si>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</si>
  <si>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</si>
  <si>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</si>
  <si>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</si>
  <si>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</si>
  <si>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</si>
  <si>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</si>
  <si>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</si>
  <si>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</si>
  <si>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</si>
  <si>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</si>
  <si>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</si>
  <si>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</si>
  <si>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</si>
  <si>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</si>
  <si>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</si>
  <si>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</si>
  <si>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</si>
  <si>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</si>
  <si>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</si>
  <si>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</si>
  <si>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</si>
  <si>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</si>
  <si>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</si>
  <si>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</si>
  <si>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</si>
  <si>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</si>
  <si>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</si>
  <si>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</si>
  <si>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</si>
  <si>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</si>
  <si>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</si>
  <si>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</si>
  <si>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</si>
  <si>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</si>
  <si>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</si>
  <si>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</si>
  <si>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</si>
  <si>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</si>
  <si>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</si>
  <si>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</si>
  <si>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</si>
  <si>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</si>
  <si>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</si>
  <si>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</si>
  <si>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</si>
  <si>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</si>
  <si>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</si>
  <si>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</si>
  <si>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</si>
  <si>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</si>
  <si>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</si>
  <si>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</si>
  <si>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</si>
  <si>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</si>
  <si>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</si>
  <si>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</si>
  <si>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</si>
  <si>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</si>
  <si>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</si>
  <si>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</si>
  <si>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</si>
  <si>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</si>
  <si>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</si>
  <si>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</si>
  <si>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</si>
  <si>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</si>
  <si>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</si>
  <si>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</si>
  <si>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</si>
  <si>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</si>
  <si>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</si>
  <si>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</si>
  <si>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</si>
  <si>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</si>
  <si>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</si>
  <si>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</si>
  <si>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</si>
  <si>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</si>
  <si>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</si>
  <si>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</si>
  <si>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</si>
  <si>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</si>
  <si>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</si>
  <si>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</si>
  <si>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</si>
  <si>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</si>
  <si>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</si>
  <si>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</si>
  <si>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</si>
  <si>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</si>
  <si>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</si>
  <si>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</si>
  <si>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</si>
  <si>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</si>
  <si>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</si>
  <si>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</si>
  <si>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</si>
  <si>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</si>
  <si>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</si>
  <si>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</si>
  <si>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</si>
  <si>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</si>
  <si>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</si>
  <si>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</si>
  <si>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</si>
  <si>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</si>
  <si>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</si>
  <si>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</si>
  <si>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</si>
  <si>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</si>
  <si>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</si>
  <si>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</si>
  <si>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</si>
  <si>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</si>
  <si>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</si>
  <si>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</si>
  <si>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</si>
  <si>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</si>
  <si>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</si>
  <si>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</si>
  <si>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</si>
  <si>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</si>
  <si>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</si>
  <si>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</si>
  <si>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</si>
  <si>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</si>
  <si>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</si>
  <si>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</si>
  <si>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</si>
  <si>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</si>
  <si>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</si>
  <si>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</si>
  <si>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</si>
  <si>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</si>
  <si>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</si>
  <si>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</si>
  <si>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</si>
  <si>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</si>
  <si>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</si>
  <si>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</si>
  <si>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</si>
  <si>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</si>
  <si>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</si>
  <si>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</si>
  <si>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</si>
  <si>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</si>
  <si>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</si>
  <si>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</si>
  <si>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</si>
  <si>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</si>
  <si>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</si>
  <si>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</si>
  <si>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</si>
  <si>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</si>
  <si>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</si>
  <si>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</si>
  <si>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</si>
  <si>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</si>
  <si>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</si>
  <si>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</si>
  <si>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</si>
  <si>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</si>
  <si>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</si>
  <si>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</si>
  <si>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</si>
  <si>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</si>
  <si>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</si>
  <si>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</si>
  <si>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</si>
  <si>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</si>
  <si>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</si>
  <si>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</si>
  <si>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</si>
  <si>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</si>
  <si>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</si>
  <si>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</si>
  <si>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</si>
  <si>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</si>
  <si>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</si>
  <si>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</si>
  <si>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</si>
  <si>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</si>
  <si>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</si>
  <si>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</si>
  <si>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</si>
  <si>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</si>
  <si>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</si>
  <si>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</si>
  <si>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</si>
  <si>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</si>
  <si>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</si>
  <si>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</si>
  <si>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</si>
  <si>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</si>
  <si>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</si>
  <si>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</si>
  <si>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</si>
  <si>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</si>
  <si>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</si>
  <si>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</si>
  <si>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</si>
  <si>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</si>
  <si>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</si>
  <si>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</si>
  <si>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</si>
  <si>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</si>
  <si>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</si>
  <si>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</si>
  <si>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</si>
  <si>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</si>
  <si>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</si>
  <si>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</si>
  <si>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</si>
  <si>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</si>
  <si>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</si>
  <si>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</si>
  <si>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</si>
  <si>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</si>
  <si>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</si>
  <si>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</si>
  <si>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</si>
  <si>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</si>
  <si>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</si>
  <si>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</si>
  <si>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</si>
  <si>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</si>
  <si>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</si>
  <si>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</si>
  <si>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</si>
  <si>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</si>
  <si>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</si>
  <si>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</si>
  <si>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</si>
  <si>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</si>
  <si>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</si>
  <si>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</si>
  <si>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</si>
  <si>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</si>
  <si>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</si>
  <si>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</si>
  <si>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</si>
  <si>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</si>
  <si>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</si>
  <si>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</si>
  <si>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</si>
  <si>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</si>
  <si>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</si>
  <si>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</si>
  <si>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</si>
  <si>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</si>
  <si>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</si>
  <si>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</si>
  <si>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</si>
  <si>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</si>
  <si>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</si>
  <si>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</si>
  <si>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</si>
  <si>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</si>
  <si>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</si>
  <si>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</si>
  <si>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</si>
  <si>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</si>
  <si>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</si>
  <si>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</si>
  <si>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</si>
  <si>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</si>
  <si>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</si>
  <si>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</si>
  <si>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</si>
  <si>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</si>
  <si>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</si>
  <si>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</si>
  <si>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</si>
  <si>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</si>
  <si>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</si>
  <si>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</si>
  <si>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</si>
  <si>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</si>
  <si>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</si>
  <si>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</si>
  <si>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</si>
  <si>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</si>
  <si>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</si>
  <si>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</si>
  <si>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</si>
  <si>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</si>
  <si>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</si>
  <si>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</si>
  <si>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</si>
  <si>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</si>
  <si>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</si>
  <si>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</si>
  <si>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</si>
  <si>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</si>
  <si>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</si>
  <si>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</si>
  <si>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</si>
  <si>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</si>
  <si>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</si>
  <si>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</si>
  <si>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</si>
  <si>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</si>
  <si>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</si>
  <si>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</si>
  <si>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</si>
  <si>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</si>
  <si>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</si>
  <si>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</si>
  <si>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</si>
  <si>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</si>
  <si>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</si>
  <si>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</si>
  <si>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</si>
  <si>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</si>
  <si>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</si>
  <si>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</si>
  <si>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</si>
  <si>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</si>
  <si>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</si>
  <si>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</si>
  <si>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</si>
  <si>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</si>
  <si>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</si>
  <si>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</si>
  <si>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</si>
  <si>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</si>
  <si>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</si>
  <si>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</si>
  <si>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</si>
  <si>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</si>
  <si>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</si>
  <si>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</si>
  <si>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</si>
  <si>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</si>
  <si>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</si>
  <si>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</si>
  <si>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</si>
  <si>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</si>
  <si>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</si>
  <si>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</si>
  <si>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</si>
  <si>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</si>
  <si>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</si>
  <si>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</si>
  <si>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</si>
  <si>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</si>
  <si>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</si>
  <si>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</si>
  <si>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</si>
  <si>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</si>
  <si>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</si>
  <si>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</si>
  <si>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</si>
  <si>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</si>
  <si>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</si>
  <si>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</si>
  <si>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</si>
  <si>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</si>
  <si>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</si>
  <si>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</si>
  <si>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</si>
  <si>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</si>
  <si>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</si>
  <si>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</si>
  <si>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</si>
  <si>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</si>
  <si>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</si>
  <si>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</si>
  <si>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</si>
  <si>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</si>
  <si>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</si>
  <si>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</si>
  <si>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</si>
  <si>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</si>
  <si>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</si>
  <si>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</si>
  <si>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</si>
  <si>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</si>
  <si>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</si>
  <si>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</si>
  <si>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</si>
  <si>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</si>
  <si>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</si>
  <si>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</si>
  <si>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</si>
  <si>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</si>
  <si>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</si>
  <si>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</si>
  <si>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</si>
  <si>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</si>
  <si>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</si>
  <si>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</si>
  <si>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</si>
  <si>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</si>
  <si>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</si>
  <si>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</si>
  <si>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</si>
  <si>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</si>
  <si>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</si>
  <si>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</si>
  <si>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</si>
  <si>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</si>
  <si>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</si>
  <si>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</si>
  <si>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</si>
  <si>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</si>
  <si>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</si>
  <si>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</si>
  <si>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</si>
  <si>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</si>
  <si>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</si>
  <si>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</si>
  <si>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</si>
  <si>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</si>
  <si>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</si>
  <si>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</si>
  <si>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</si>
  <si>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</si>
  <si>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</si>
  <si>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</si>
  <si>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</si>
  <si>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</si>
  <si>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</si>
  <si>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</si>
  <si>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</si>
  <si>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</si>
  <si>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</si>
  <si>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</si>
  <si>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</si>
  <si>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</si>
  <si>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</si>
  <si>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</si>
  <si>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</si>
  <si>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</si>
  <si>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</si>
  <si>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</si>
  <si>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</si>
  <si>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</si>
  <si>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</si>
  <si>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</si>
  <si>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</si>
  <si>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</si>
  <si>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</si>
  <si>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</si>
  <si>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</si>
  <si>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</si>
  <si>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</si>
  <si>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</si>
  <si>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</si>
  <si>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</si>
  <si>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</si>
  <si>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</si>
  <si>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</si>
  <si>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</si>
  <si>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</si>
  <si>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</si>
  <si>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</si>
  <si>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</si>
  <si>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</si>
  <si>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</si>
  <si>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</si>
  <si>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</si>
  <si>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</si>
  <si>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</si>
  <si>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</si>
  <si>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</si>
  <si>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</si>
  <si>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</si>
  <si>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</si>
  <si>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</si>
  <si>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</si>
  <si>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</si>
  <si>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</si>
  <si>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</si>
  <si>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</si>
  <si>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</si>
  <si>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</si>
  <si>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</si>
  <si>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</si>
  <si>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</si>
  <si>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</si>
  <si>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</si>
  <si>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</si>
  <si>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</si>
  <si>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</si>
  <si>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</si>
  <si>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</si>
  <si>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</si>
  <si>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</si>
  <si>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</si>
  <si>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</si>
  <si>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</si>
  <si>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</si>
  <si>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</si>
  <si>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</si>
  <si>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</si>
  <si>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</si>
  <si>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</si>
  <si>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</si>
  <si>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</si>
  <si>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</si>
  <si>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</si>
  <si>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</si>
  <si>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</si>
  <si>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</si>
  <si>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</si>
  <si>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</si>
  <si>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</si>
  <si>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</si>
  <si>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</si>
  <si>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</si>
  <si>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</si>
  <si>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</si>
  <si>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</si>
  <si>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</si>
  <si>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</si>
  <si>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</si>
  <si>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</si>
  <si>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</si>
  <si>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</si>
  <si>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</si>
  <si>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</si>
  <si>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</si>
  <si>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</si>
  <si>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</si>
  <si>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</si>
  <si>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</si>
  <si>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</si>
  <si>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</si>
  <si>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</si>
  <si>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</si>
  <si>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</si>
  <si>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</si>
  <si>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</si>
  <si>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</si>
  <si>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</si>
  <si>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</si>
  <si>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</si>
  <si>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</si>
  <si>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</si>
  <si>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</si>
  <si>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</si>
  <si>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</si>
  <si>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</si>
  <si>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</si>
  <si>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</si>
  <si>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</si>
  <si>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</si>
  <si>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</si>
  <si>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</si>
  <si>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</si>
  <si>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</si>
  <si>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</si>
  <si>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</si>
  <si>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</si>
  <si>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</si>
  <si>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</si>
  <si>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</si>
  <si>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</si>
  <si>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</si>
  <si>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</si>
  <si>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</si>
  <si>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</si>
  <si>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</si>
  <si>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</si>
  <si>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</si>
  <si>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</si>
  <si>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</si>
  <si>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</si>
  <si>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</si>
  <si>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</si>
  <si>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</si>
  <si>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</si>
  <si>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</si>
  <si>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</si>
  <si>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</si>
  <si>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</si>
  <si>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</si>
  <si>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</si>
  <si>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</si>
  <si>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</si>
  <si>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</si>
  <si>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</si>
  <si>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</si>
  <si>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</si>
  <si>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</si>
  <si>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</si>
  <si>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</si>
  <si>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</si>
  <si>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</si>
  <si>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</si>
  <si>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</si>
  <si>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</si>
  <si>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</si>
  <si>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</si>
  <si>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</si>
  <si>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</si>
  <si>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</si>
  <si>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</si>
  <si>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</si>
  <si>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</si>
  <si>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</si>
  <si>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</si>
  <si>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</si>
  <si>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</si>
  <si>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</si>
  <si>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</si>
  <si>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</si>
  <si>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</si>
  <si>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</si>
  <si>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</si>
  <si>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</si>
  <si>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</si>
  <si>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</si>
  <si>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</si>
  <si>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</si>
  <si>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</si>
  <si>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</si>
  <si>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</si>
  <si>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</si>
  <si>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</si>
  <si>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</si>
  <si>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</si>
  <si>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</si>
  <si>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</si>
  <si>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</si>
  <si>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</si>
  <si>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</si>
  <si>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</si>
  <si>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</si>
  <si>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</si>
  <si>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</si>
  <si>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</si>
  <si>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</si>
  <si>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</si>
  <si>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</si>
  <si>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</si>
  <si>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</si>
  <si>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</si>
  <si>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</si>
  <si>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</si>
  <si>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</si>
  <si>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</si>
  <si>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</si>
  <si>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</si>
  <si>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</si>
  <si>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</si>
  <si>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</si>
  <si>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</si>
  <si>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</si>
  <si>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</si>
  <si>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</si>
  <si>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</si>
  <si>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</si>
  <si>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</si>
  <si>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</si>
  <si>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</si>
  <si>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</si>
  <si>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</si>
  <si>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</si>
  <si>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</si>
  <si>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</si>
  <si>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</si>
  <si>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</si>
  <si>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</si>
  <si>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</si>
  <si>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</si>
  <si>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</si>
  <si>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</si>
  <si>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</si>
  <si>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</si>
  <si>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</si>
  <si>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</si>
  <si>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</si>
  <si>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</si>
  <si>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</si>
  <si>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</si>
  <si>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</si>
  <si>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</si>
  <si>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</si>
  <si>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</si>
  <si>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</si>
  <si>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</si>
  <si>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</si>
  <si>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</si>
  <si>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</si>
  <si>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</si>
  <si>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</si>
  <si>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</si>
  <si>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</si>
  <si>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</si>
  <si>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</si>
  <si>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</si>
  <si>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</si>
  <si>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</si>
  <si>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</si>
  <si>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</si>
  <si>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</si>
  <si>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</si>
  <si>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</si>
  <si>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</si>
  <si>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</si>
  <si>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</si>
  <si>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</si>
  <si>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</si>
  <si>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</si>
  <si>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</si>
  <si>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</si>
  <si>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</si>
  <si>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</si>
  <si>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</si>
  <si>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</si>
  <si>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</si>
  <si>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</si>
  <si>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</si>
  <si>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</si>
  <si>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</si>
  <si>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</si>
  <si>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</si>
  <si>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</si>
  <si>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</si>
  <si>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</si>
  <si>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</si>
  <si>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</si>
  <si>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</si>
  <si>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</si>
  <si>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</si>
  <si>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</si>
  <si>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</si>
  <si>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</si>
  <si>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</si>
  <si>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</si>
  <si>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</si>
  <si>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</si>
  <si>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</si>
  <si>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</si>
  <si>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</si>
  <si>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</si>
  <si>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</si>
  <si>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</si>
  <si>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</si>
  <si>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</si>
  <si>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</si>
  <si>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</si>
  <si>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</si>
  <si>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</si>
  <si>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</si>
  <si>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</si>
  <si>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</si>
  <si>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</si>
  <si>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</si>
  <si>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</si>
  <si>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</si>
  <si>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</si>
  <si>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</si>
  <si>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</si>
  <si>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</si>
  <si>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</si>
  <si>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</si>
  <si>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</si>
  <si>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</si>
  <si>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</si>
  <si>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</si>
  <si>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</si>
  <si>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</si>
  <si>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</si>
  <si>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</si>
  <si>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</si>
  <si>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</si>
  <si>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</si>
  <si>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</si>
  <si>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</si>
  <si>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</si>
  <si>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</si>
  <si>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</si>
  <si>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</si>
  <si>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</si>
  <si>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</si>
  <si>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</si>
  <si>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</si>
  <si>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</si>
  <si>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</si>
  <si>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</si>
  <si>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</si>
  <si>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</si>
  <si>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</si>
  <si>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</si>
  <si>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</si>
  <si>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</si>
  <si>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</si>
  <si>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</si>
  <si>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</si>
  <si>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</si>
  <si>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</si>
  <si>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</si>
  <si>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</si>
  <si>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</si>
  <si>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</si>
  <si>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</si>
  <si>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</si>
  <si>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</si>
  <si>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</si>
  <si>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</si>
  <si>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</si>
  <si>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</si>
  <si>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</si>
  <si>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</si>
  <si>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</si>
  <si>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</si>
  <si>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</si>
  <si>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</si>
  <si>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</si>
  <si>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</si>
  <si>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</si>
  <si>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</si>
  <si>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</si>
  <si>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</si>
  <si>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</si>
  <si>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</si>
  <si>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</si>
  <si>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</si>
  <si>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</si>
  <si>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</si>
  <si>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</si>
  <si>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</si>
  <si>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</si>
  <si>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</si>
  <si>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</si>
  <si>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</si>
  <si>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</si>
  <si>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</si>
  <si>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</si>
  <si>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</si>
  <si>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</si>
  <si>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</si>
  <si>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</si>
  <si>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</si>
  <si>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</si>
  <si>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</si>
  <si>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</si>
  <si>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</si>
  <si>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</si>
  <si>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</si>
  <si>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</si>
  <si>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</si>
  <si>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</si>
  <si>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</si>
  <si>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</si>
  <si>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</si>
  <si>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</si>
  <si>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</si>
  <si>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</si>
  <si>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</si>
  <si>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</si>
  <si>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</si>
  <si>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</si>
  <si>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</si>
  <si>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</si>
  <si>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</si>
  <si>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</si>
  <si>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</si>
  <si>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</si>
  <si>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</si>
  <si>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</si>
  <si>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</si>
  <si>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</si>
  <si>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</si>
  <si>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</si>
  <si>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</si>
  <si>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</si>
  <si>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</si>
  <si>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</si>
  <si>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</si>
  <si>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</si>
  <si>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</si>
  <si>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</si>
  <si>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</si>
  <si>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</si>
  <si>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</si>
  <si>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</si>
  <si>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</si>
  <si>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</si>
  <si>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</si>
  <si>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</si>
  <si>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</si>
  <si>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</si>
  <si>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</si>
  <si>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</si>
  <si>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</si>
  <si>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</si>
  <si>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</si>
  <si>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</si>
  <si>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</si>
  <si>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</si>
  <si>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</si>
  <si>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</si>
  <si>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</si>
  <si>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</si>
  <si>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</si>
  <si>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</si>
  <si>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</si>
  <si>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</si>
  <si>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</si>
  <si>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</si>
  <si>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</si>
  <si>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</si>
  <si>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</si>
  <si>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</si>
  <si>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</si>
  <si>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</si>
  <si>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</si>
  <si>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</si>
  <si>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</si>
  <si>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</si>
  <si>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</si>
  <si>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</si>
  <si>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</si>
  <si>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</si>
  <si>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</si>
  <si>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</si>
  <si>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</si>
  <si>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</si>
  <si>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</si>
  <si>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</si>
  <si>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</si>
  <si>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</si>
  <si>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</si>
  <si>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</si>
  <si>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</si>
  <si>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</si>
  <si>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</si>
  <si>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</si>
  <si>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</si>
  <si>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</si>
  <si>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</si>
  <si>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</si>
  <si>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</si>
  <si>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</si>
  <si>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</si>
  <si>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</si>
  <si>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</si>
  <si>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</si>
  <si>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</si>
  <si>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</si>
  <si>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</si>
  <si>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</si>
  <si>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</si>
  <si>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</si>
  <si>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</si>
  <si>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</si>
  <si>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</si>
  <si>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</si>
  <si>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</si>
  <si>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</si>
  <si>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</si>
  <si>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</si>
  <si>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</si>
  <si>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</si>
  <si>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</si>
  <si>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</si>
  <si>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</si>
  <si>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</si>
  <si>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</si>
  <si>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</si>
  <si>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</si>
  <si>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</si>
  <si>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</si>
  <si>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</si>
  <si>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</si>
  <si>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</si>
  <si>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</si>
  <si>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</si>
  <si>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</si>
  <si>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</si>
  <si>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</si>
  <si>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</si>
  <si>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</si>
  <si>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</si>
  <si>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</si>
  <si>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</si>
  <si>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</si>
  <si>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</si>
  <si>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</si>
  <si>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</si>
  <si>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</si>
  <si>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</si>
  <si>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</si>
  <si>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</si>
  <si>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</si>
  <si>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</si>
  <si>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</si>
  <si>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</si>
  <si>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</si>
  <si>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</si>
  <si>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</si>
  <si>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</si>
  <si>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</si>
  <si>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</si>
  <si>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</si>
  <si>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</si>
  <si>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</si>
  <si>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</si>
  <si>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</si>
  <si>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</si>
  <si>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</si>
  <si>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</si>
  <si>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</si>
  <si>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</si>
  <si>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</si>
  <si>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</si>
  <si>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</si>
  <si>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</si>
  <si>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</si>
  <si>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</si>
  <si>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</si>
  <si>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</si>
  <si>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</si>
  <si>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</si>
  <si>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</si>
  <si>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</si>
  <si>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</si>
  <si>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</si>
  <si>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</si>
  <si>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</si>
  <si>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</si>
  <si>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</si>
  <si>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</si>
  <si>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</si>
  <si>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</si>
  <si>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</si>
  <si>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</si>
  <si>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</si>
  <si>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</si>
  <si>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</si>
  <si>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</si>
  <si>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</si>
  <si>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</si>
  <si>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</si>
  <si>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</si>
  <si>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</si>
  <si>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</si>
  <si>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</si>
  <si>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</si>
  <si>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</si>
  <si>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</si>
  <si>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</si>
  <si>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</si>
  <si>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</si>
  <si>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</si>
  <si>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</si>
  <si>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</si>
  <si>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</si>
  <si>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</si>
  <si>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</si>
  <si>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</si>
  <si>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</si>
  <si>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</si>
  <si>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</si>
  <si>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</si>
  <si>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</si>
  <si>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</si>
  <si>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</si>
  <si>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</si>
  <si>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</si>
  <si>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</si>
  <si>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</si>
  <si>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</si>
  <si>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</si>
  <si>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</si>
  <si>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</si>
  <si>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</si>
  <si>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</si>
  <si>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</si>
  <si>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</si>
  <si>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</si>
  <si>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</si>
  <si>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</si>
  <si>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</si>
  <si>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</si>
  <si>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</si>
  <si>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</si>
  <si>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</si>
  <si>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</si>
  <si>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</si>
  <si>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</si>
  <si>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</si>
  <si>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</si>
  <si>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</si>
  <si>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</si>
  <si>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</si>
  <si>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</si>
  <si>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</si>
  <si>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</si>
  <si>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</si>
  <si>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</si>
  <si>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</si>
  <si>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</si>
  <si>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</si>
  <si>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</si>
  <si>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</si>
  <si>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</si>
  <si>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</si>
  <si>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</si>
  <si>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</si>
  <si>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</si>
  <si>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</si>
  <si>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</si>
  <si>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</si>
  <si>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</si>
  <si>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</si>
  <si>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</si>
  <si>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</si>
  <si>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</si>
  <si>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</si>
  <si>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</si>
  <si>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</si>
  <si>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</si>
  <si>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</si>
  <si>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</si>
  <si>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</si>
  <si>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</si>
  <si>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</si>
  <si>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</si>
  <si>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</si>
  <si>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</si>
  <si>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</si>
  <si>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</si>
  <si>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</si>
  <si>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</si>
  <si>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</si>
  <si>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</si>
  <si>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</si>
  <si>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</si>
  <si>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</si>
  <si>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</si>
  <si>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</si>
  <si>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</si>
  <si>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</si>
  <si>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</si>
  <si>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</si>
  <si>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</si>
  <si>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</si>
  <si>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</si>
  <si>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</si>
  <si>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</si>
  <si>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</si>
  <si>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</si>
  <si>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</si>
  <si>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</si>
  <si>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</si>
  <si>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</si>
  <si>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</si>
  <si>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</si>
  <si>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</si>
  <si>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</si>
  <si>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</si>
  <si>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</si>
  <si>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</si>
  <si>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</si>
  <si>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</si>
  <si>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</si>
  <si>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</si>
  <si>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</si>
  <si>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</si>
  <si>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</si>
  <si>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</si>
  <si>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</si>
  <si>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</si>
  <si>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</si>
  <si>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</si>
  <si>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</si>
  <si>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</si>
  <si>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</si>
  <si>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</si>
  <si>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</si>
  <si>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</si>
  <si>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</si>
  <si>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</si>
  <si>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</si>
  <si>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</si>
  <si>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</si>
  <si>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</si>
  <si>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</si>
  <si>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</si>
  <si>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</si>
  <si>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</si>
  <si>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</si>
  <si>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</si>
  <si>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</si>
  <si>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</si>
  <si>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</si>
  <si>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</si>
  <si>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</si>
  <si>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</si>
  <si>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</si>
  <si>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</si>
  <si>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</si>
  <si>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</si>
  <si>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</si>
  <si>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</si>
  <si>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</si>
  <si>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</si>
  <si>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</si>
  <si>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</si>
  <si>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</si>
  <si>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</si>
  <si>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</si>
  <si>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</si>
  <si>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</si>
  <si>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</si>
  <si>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</si>
  <si>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</si>
  <si>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</si>
  <si>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</si>
  <si>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</si>
  <si>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</si>
  <si>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</si>
  <si>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</si>
  <si>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</si>
  <si>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</si>
  <si>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</si>
  <si>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</si>
  <si>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</si>
  <si>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</si>
  <si>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</si>
  <si>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</si>
  <si>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</si>
  <si>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</si>
  <si>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</si>
  <si>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</si>
  <si>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</si>
  <si>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</si>
  <si>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</si>
  <si>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</si>
  <si>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</si>
  <si>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</si>
  <si>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</si>
  <si>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</si>
  <si>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</si>
  <si>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</si>
  <si>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</si>
  <si>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</si>
  <si>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</si>
  <si>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</si>
  <si>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</si>
  <si>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</si>
  <si>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</si>
  <si>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</si>
  <si>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</si>
  <si>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</si>
  <si>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</si>
  <si>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</si>
  <si>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</si>
  <si>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</si>
  <si>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</si>
  <si>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</si>
  <si>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</si>
  <si>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</si>
  <si>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</si>
  <si>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</si>
  <si>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</si>
  <si>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</si>
  <si>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</si>
  <si>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</si>
  <si>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</si>
  <si>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</si>
  <si>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</si>
  <si>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</si>
  <si>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</si>
  <si>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</si>
  <si>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</si>
  <si>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</si>
  <si>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</si>
  <si>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</si>
  <si>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</si>
  <si>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</si>
  <si>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</si>
  <si>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</si>
  <si>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</si>
  <si>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</si>
  <si>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</si>
  <si>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</si>
  <si>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</si>
  <si>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</si>
  <si>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</si>
  <si>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</si>
  <si>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</si>
  <si>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</si>
  <si>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</si>
  <si>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</si>
  <si>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</si>
  <si>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</si>
  <si>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</si>
  <si>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</si>
  <si>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</si>
  <si>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</si>
  <si>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</si>
  <si>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</si>
  <si>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</si>
  <si>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</si>
  <si>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</si>
  <si>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</si>
  <si>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</si>
  <si>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</si>
  <si>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</si>
  <si>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</si>
  <si>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</si>
  <si>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</si>
  <si>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</si>
  <si>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</si>
  <si>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</si>
  <si>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</si>
  <si>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</si>
  <si>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</si>
  <si>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</si>
  <si>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</si>
  <si>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</si>
  <si>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</si>
  <si>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</si>
  <si>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</si>
  <si>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</si>
  <si>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</si>
  <si>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</si>
  <si>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</si>
  <si>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</si>
  <si>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</si>
  <si>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</si>
  <si>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</si>
  <si>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</si>
  <si>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</si>
  <si>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</si>
  <si>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</si>
  <si>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</si>
  <si>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</si>
  <si>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</si>
  <si>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</si>
  <si>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</si>
  <si>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</si>
  <si>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</si>
  <si>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</si>
  <si>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</si>
  <si>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</si>
  <si>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</si>
  <si>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</si>
  <si>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</si>
  <si>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</si>
  <si>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</si>
  <si>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</si>
  <si>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</si>
  <si>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</si>
  <si>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</si>
  <si>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</si>
  <si>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</si>
  <si>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</si>
  <si>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</si>
  <si>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</si>
  <si>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</si>
  <si>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</si>
  <si>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</si>
  <si>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</si>
  <si>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</si>
  <si>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</si>
  <si>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</si>
  <si>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</si>
  <si>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</si>
  <si>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</si>
  <si>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</si>
  <si>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</si>
  <si>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</si>
  <si>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</si>
  <si>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</si>
  <si>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</si>
  <si>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</si>
  <si>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</si>
  <si>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</si>
  <si>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</si>
  <si>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</si>
  <si>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</si>
  <si>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</si>
  <si>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</si>
  <si>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</si>
  <si>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</si>
  <si>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</si>
  <si>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</si>
  <si>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</si>
  <si>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</si>
  <si>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</si>
  <si>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</si>
  <si>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</si>
  <si>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</si>
  <si>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</si>
  <si>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</si>
  <si>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</si>
  <si>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</si>
  <si>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</si>
  <si>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</si>
  <si>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</si>
  <si>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</si>
  <si>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</si>
  <si>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</si>
  <si>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</si>
  <si>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</si>
  <si>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</si>
  <si>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</si>
  <si>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</si>
  <si>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</si>
  <si>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</si>
  <si>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</si>
  <si>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</si>
  <si>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</si>
  <si>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</si>
  <si>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</si>
  <si>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</si>
  <si>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</si>
  <si>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</si>
  <si>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</si>
  <si>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</si>
  <si>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</si>
  <si>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</si>
  <si>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</si>
  <si>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</si>
  <si>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</si>
  <si>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</si>
  <si>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</si>
  <si>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</si>
  <si>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</si>
  <si>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</si>
  <si>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</si>
  <si>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</si>
  <si>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</si>
  <si>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</si>
  <si>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</si>
  <si>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</si>
  <si>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</si>
  <si>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</si>
  <si>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</si>
  <si>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</si>
  <si>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</si>
  <si>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</si>
  <si>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</si>
  <si>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</si>
  <si>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</si>
  <si>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</si>
  <si>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</si>
  <si>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</si>
  <si>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</si>
  <si>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</si>
  <si>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</si>
  <si>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</si>
  <si>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</si>
  <si>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</si>
  <si>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</si>
  <si>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</si>
  <si>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</si>
  <si>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</si>
  <si>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</si>
  <si>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</si>
  <si>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</si>
  <si>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</si>
  <si>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</si>
  <si>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</si>
  <si>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</si>
  <si>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</si>
  <si>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</si>
  <si>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</si>
  <si>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</si>
  <si>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</si>
  <si>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</si>
  <si>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</si>
  <si>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</si>
  <si>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</si>
  <si>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</si>
  <si>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</si>
  <si>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</si>
  <si>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</si>
  <si>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</si>
  <si>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</si>
  <si>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</si>
  <si>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</si>
  <si>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</si>
  <si>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</si>
  <si>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</si>
  <si>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</si>
  <si>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</si>
  <si>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</si>
  <si>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</si>
  <si>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</si>
  <si>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</si>
  <si>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</si>
  <si>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</si>
  <si>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</si>
  <si>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</si>
  <si>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</si>
  <si>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</si>
  <si>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</si>
  <si>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</si>
  <si>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</si>
  <si>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</si>
  <si>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</si>
  <si>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</si>
  <si>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</si>
  <si>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</si>
  <si>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</si>
  <si>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</si>
  <si>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</si>
  <si>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</si>
  <si>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</si>
  <si>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</si>
  <si>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</si>
  <si>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</si>
  <si>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</si>
  <si>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</si>
  <si>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</si>
  <si>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</si>
  <si>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</si>
  <si>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</si>
  <si>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</si>
  <si>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</si>
  <si>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</si>
  <si>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</si>
  <si>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</si>
  <si>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</si>
  <si>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</si>
  <si>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</si>
  <si>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</si>
  <si>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</si>
  <si>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</si>
  <si>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</si>
  <si>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</si>
  <si>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</si>
  <si>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</si>
  <si>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</si>
  <si>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</si>
  <si>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</si>
  <si>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</si>
  <si>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</si>
  <si>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</si>
  <si>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</si>
  <si>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</si>
  <si>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</si>
  <si>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</si>
  <si>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</si>
  <si>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</si>
  <si>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</si>
  <si>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</si>
  <si>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</si>
  <si>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</si>
  <si>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</si>
  <si>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</si>
  <si>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</si>
  <si>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</si>
  <si>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</si>
  <si>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</si>
  <si>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</si>
  <si>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</si>
  <si>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</si>
  <si>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</si>
  <si>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</si>
  <si>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</si>
  <si>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</si>
  <si>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</si>
  <si>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</si>
  <si>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</si>
  <si>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</si>
  <si>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</si>
  <si>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</si>
  <si>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</si>
  <si>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</si>
  <si>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</si>
  <si>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</si>
  <si>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</si>
  <si>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</si>
  <si>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</si>
  <si>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</si>
  <si>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</si>
  <si>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</si>
  <si>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</si>
  <si>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</si>
  <si>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</si>
  <si>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</si>
  <si>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</si>
  <si>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</si>
  <si>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</si>
  <si>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</si>
  <si>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</si>
  <si>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</si>
  <si>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</si>
  <si>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</si>
  <si>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</si>
  <si>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</si>
  <si>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</si>
  <si>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</si>
  <si>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</si>
  <si>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</si>
  <si>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</si>
  <si>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</si>
  <si>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</si>
  <si>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</si>
  <si>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</si>
  <si>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</si>
  <si>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</si>
  <si>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</si>
  <si>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</si>
  <si>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</si>
  <si>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</si>
  <si>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</si>
  <si>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</si>
  <si>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</si>
  <si>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</si>
  <si>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</si>
  <si>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</si>
  <si>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</si>
  <si>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</si>
  <si>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</si>
  <si>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</si>
  <si>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</si>
  <si>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</si>
  <si>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</si>
  <si>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</si>
  <si>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</si>
  <si>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</si>
  <si>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</si>
  <si>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</si>
  <si>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</si>
  <si>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</si>
  <si>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</si>
  <si>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</si>
  <si>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</si>
  <si>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</si>
  <si>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</si>
  <si>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</si>
  <si>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</si>
  <si>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</si>
  <si>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</si>
  <si>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</si>
  <si>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</si>
  <si>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</si>
  <si>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</si>
  <si>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</si>
  <si>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</si>
  <si>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</si>
  <si>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</si>
  <si>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</si>
  <si>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</si>
  <si>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</si>
  <si>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</si>
  <si>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</si>
  <si>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</si>
  <si>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</si>
  <si>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</si>
  <si>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</si>
  <si>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</si>
  <si>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</si>
  <si>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</si>
  <si>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</si>
  <si>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</si>
  <si>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</si>
  <si>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</si>
  <si>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</si>
  <si>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</si>
  <si>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</si>
  <si>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</si>
  <si>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</si>
  <si>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</si>
  <si>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</si>
  <si>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</si>
  <si>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</si>
  <si>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</si>
  <si>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</si>
  <si>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</si>
  <si>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</si>
  <si>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</si>
  <si>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</si>
  <si>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</si>
  <si>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</si>
  <si>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</si>
  <si>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</si>
  <si>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</si>
  <si>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</si>
  <si>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</si>
  <si>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</si>
  <si>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</si>
  <si>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</si>
  <si>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</si>
  <si>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</si>
  <si>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</si>
  <si>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</si>
  <si>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</si>
  <si>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</si>
  <si>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</si>
  <si>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</si>
  <si>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</si>
  <si>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</si>
  <si>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</si>
  <si>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</si>
  <si>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</si>
  <si>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</si>
  <si>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</si>
  <si>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</si>
  <si>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</si>
  <si>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</si>
  <si>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</si>
  <si>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</si>
  <si>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</si>
  <si>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</si>
  <si>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</si>
  <si>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</si>
  <si>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</si>
  <si>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</si>
  <si>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</si>
  <si>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</si>
  <si>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</si>
  <si>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</si>
  <si>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</si>
  <si>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</si>
  <si>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</si>
  <si>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</si>
  <si>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</si>
  <si>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</si>
  <si>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</si>
  <si>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</si>
  <si>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</si>
  <si>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</si>
  <si>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</si>
  <si>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</si>
  <si>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</si>
  <si>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</si>
  <si>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</si>
  <si>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</si>
  <si>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</si>
  <si>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</si>
  <si>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</si>
  <si>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</si>
  <si>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</si>
  <si>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</si>
  <si>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</si>
  <si>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</si>
  <si>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</si>
  <si>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</si>
  <si>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</si>
  <si>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</si>
  <si>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</si>
  <si>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</si>
  <si>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</si>
  <si>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</si>
  <si>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</si>
  <si>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</si>
  <si>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</si>
  <si>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</si>
  <si>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</si>
  <si>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</si>
  <si>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</si>
  <si>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</si>
  <si>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</si>
  <si>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</si>
  <si>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</si>
  <si>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</si>
  <si>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</si>
  <si>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</si>
  <si>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</si>
  <si>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</si>
  <si>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</si>
  <si>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</si>
  <si>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</si>
  <si>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</si>
  <si>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</si>
  <si>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</si>
  <si>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</si>
  <si>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</si>
  <si>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</si>
  <si>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</si>
  <si>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</si>
  <si>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</si>
  <si>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</si>
  <si>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</si>
  <si>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</si>
  <si>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</si>
  <si>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</si>
  <si>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</si>
  <si>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</si>
  <si>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</si>
  <si>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</si>
  <si>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</si>
  <si>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</si>
  <si>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</si>
  <si>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</si>
  <si>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</si>
  <si>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</si>
  <si>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</si>
  <si>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</si>
  <si>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</si>
  <si>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</si>
  <si>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</si>
  <si>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</si>
  <si>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</si>
  <si>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</si>
  <si>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</si>
  <si>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</si>
  <si>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</si>
  <si>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</si>
  <si>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</si>
  <si>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</si>
  <si>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</si>
  <si>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</si>
  <si>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</si>
  <si>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</si>
  <si>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</si>
  <si>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</si>
  <si>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</si>
  <si>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</si>
  <si>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</si>
  <si>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</si>
  <si>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</si>
  <si>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</si>
  <si>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</si>
  <si>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</si>
  <si>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</si>
  <si>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</si>
  <si>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</si>
  <si>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</si>
  <si>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</si>
  <si>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</si>
  <si>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</si>
  <si>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</si>
  <si>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</si>
  <si>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</si>
  <si>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</si>
  <si>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</si>
  <si>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</si>
  <si>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</si>
  <si>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</si>
  <si>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</si>
  <si>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</si>
  <si>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</si>
  <si>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</si>
  <si>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</si>
  <si>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</si>
  <si>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</si>
  <si>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</si>
  <si>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</si>
  <si>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</si>
  <si>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</si>
  <si>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</si>
  <si>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</si>
  <si>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</si>
  <si>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</si>
  <si>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</si>
  <si>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</si>
  <si>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</si>
  <si>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</si>
  <si>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</si>
  <si>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</si>
  <si>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</si>
  <si>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</si>
  <si>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</si>
  <si>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</si>
  <si>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</si>
  <si>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</si>
  <si>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</si>
  <si>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</si>
  <si>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</si>
  <si>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</si>
  <si>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</si>
  <si>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</si>
  <si>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</si>
  <si>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</si>
  <si>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</si>
  <si>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</si>
  <si>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</si>
  <si>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</si>
  <si>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</si>
  <si>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</si>
  <si>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</si>
  <si>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</si>
  <si>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</si>
  <si>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</si>
  <si>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</si>
  <si>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</si>
  <si>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</si>
  <si>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</si>
  <si>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</si>
  <si>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</si>
  <si>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</si>
  <si>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</si>
  <si>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</si>
  <si>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</si>
  <si>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</si>
  <si>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</si>
  <si>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</si>
  <si>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</si>
  <si>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</si>
  <si>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</si>
  <si>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</si>
  <si>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</si>
  <si>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</si>
  <si>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</si>
  <si>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</si>
  <si>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</si>
  <si>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</si>
  <si>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</si>
  <si>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</si>
  <si>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</si>
  <si>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</si>
  <si>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</si>
  <si>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</si>
  <si>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</si>
  <si>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</si>
  <si>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</si>
  <si>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</si>
  <si>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</si>
  <si>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</si>
  <si>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</si>
  <si>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</si>
  <si>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</si>
  <si>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</si>
  <si>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</si>
  <si>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</si>
  <si>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</si>
  <si>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</si>
  <si>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</si>
  <si>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</si>
  <si>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</si>
  <si>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</si>
  <si>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</si>
  <si>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</si>
  <si>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</si>
  <si>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</si>
  <si>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</si>
  <si>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</si>
  <si>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</si>
  <si>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</si>
  <si>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</si>
  <si>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</si>
  <si>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</si>
  <si>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</si>
  <si>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</si>
  <si>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</si>
  <si>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</si>
  <si>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</si>
  <si>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</si>
  <si>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</si>
  <si>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</si>
  <si>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</si>
  <si>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</si>
  <si>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</si>
  <si>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</si>
  <si>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</si>
  <si>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</si>
  <si>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</si>
  <si>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</si>
  <si>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</si>
  <si>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</si>
  <si>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</si>
  <si>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</si>
  <si>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</si>
  <si>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</si>
  <si>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</si>
  <si>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</si>
  <si>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</si>
  <si>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</si>
  <si>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</si>
  <si>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</si>
  <si>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</si>
  <si>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</si>
  <si>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</si>
  <si>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</si>
  <si>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</si>
  <si>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</si>
  <si>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</si>
  <si>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</si>
  <si>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</si>
  <si>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</si>
  <si>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</si>
  <si>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</si>
  <si>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</si>
  <si>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</si>
  <si>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</si>
  <si>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</si>
  <si>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</si>
  <si>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</si>
  <si>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</si>
  <si>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</si>
  <si>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</si>
  <si>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</si>
  <si>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</si>
  <si>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</si>
  <si>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</si>
  <si>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</si>
  <si>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</si>
  <si>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</si>
  <si>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</si>
  <si>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</si>
  <si>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</si>
  <si>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</si>
  <si>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</si>
  <si>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</si>
  <si>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</si>
  <si>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</si>
  <si>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</si>
  <si>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</si>
  <si>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</si>
  <si>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</si>
  <si>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</si>
  <si>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</si>
  <si>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</si>
  <si>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</si>
  <si>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</si>
  <si>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</si>
  <si>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</si>
  <si>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</si>
  <si>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</si>
  <si>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</si>
  <si>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</si>
  <si>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</si>
  <si>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</si>
  <si>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</si>
  <si>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</si>
  <si>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</si>
  <si>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</si>
  <si>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</si>
  <si>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</si>
  <si>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</si>
  <si>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</si>
  <si>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</si>
  <si>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</si>
  <si>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</si>
  <si>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</si>
  <si>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</si>
  <si>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</si>
  <si>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</si>
  <si>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</si>
  <si>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</si>
  <si>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</si>
  <si>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</si>
  <si>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</si>
  <si>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</si>
  <si>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</si>
  <si>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</si>
  <si>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</si>
  <si>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</si>
  <si>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</si>
  <si>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</si>
  <si>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</si>
  <si>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</si>
  <si>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</si>
  <si>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</si>
  <si>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</si>
  <si>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</si>
  <si>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</si>
  <si>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</si>
  <si>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</si>
  <si>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</si>
  <si>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</si>
  <si>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</si>
  <si>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</si>
  <si>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</si>
  <si>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</si>
  <si>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</si>
  <si>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</si>
  <si>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</si>
  <si>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</si>
  <si>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</si>
  <si>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</si>
  <si>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</si>
  <si>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</si>
  <si>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</si>
  <si>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</si>
  <si>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</si>
  <si>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</si>
  <si>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</si>
  <si>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</si>
  <si>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</si>
  <si>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</si>
  <si>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</si>
  <si>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</si>
  <si>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</si>
  <si>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</si>
  <si>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</si>
  <si>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</si>
  <si>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</si>
  <si>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</si>
  <si>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</si>
  <si>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</si>
  <si>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</si>
  <si>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</si>
  <si>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</si>
  <si>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</si>
  <si>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</si>
  <si>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</si>
  <si>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</si>
  <si>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</si>
  <si>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</si>
  <si>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</si>
  <si>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</si>
  <si>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</si>
  <si>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</si>
  <si>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</si>
  <si>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</si>
  <si>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</si>
  <si>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</si>
  <si>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</si>
  <si>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</si>
  <si>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</si>
  <si>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</si>
  <si>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</si>
  <si>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</si>
  <si>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</si>
  <si>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</si>
  <si>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</si>
  <si>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</si>
  <si>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</si>
  <si>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</si>
  <si>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</si>
  <si>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</si>
  <si>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</si>
  <si>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</si>
  <si>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</si>
  <si>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</si>
  <si>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</si>
  <si>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</si>
  <si>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</si>
  <si>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</si>
  <si>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</si>
  <si>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</si>
  <si>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</si>
  <si>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</si>
  <si>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</si>
  <si>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</si>
  <si>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</si>
  <si>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</si>
  <si>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</si>
  <si>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</si>
  <si>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</si>
  <si>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</si>
  <si>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</si>
  <si>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</si>
  <si>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</si>
  <si>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</si>
  <si>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</si>
  <si>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</si>
  <si>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</si>
  <si>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</si>
  <si>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</si>
  <si>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</si>
  <si>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</si>
  <si>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</si>
  <si>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</si>
  <si>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</si>
  <si>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</si>
  <si>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</si>
  <si>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</si>
  <si>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</si>
  <si>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</si>
  <si>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</si>
  <si>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</si>
  <si>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</si>
  <si>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</si>
  <si>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</si>
  <si>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</si>
  <si>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</si>
  <si>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</si>
  <si>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</si>
  <si>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</si>
  <si>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</si>
  <si>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</si>
  <si>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</si>
  <si>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</si>
  <si>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</si>
  <si>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</si>
  <si>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</si>
  <si>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</si>
  <si>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</si>
  <si>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</si>
  <si>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</si>
  <si>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</si>
  <si>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</si>
  <si>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</si>
  <si>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</si>
  <si>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</si>
  <si>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</si>
  <si>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</si>
  <si>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</si>
  <si>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</si>
  <si>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</si>
  <si>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</si>
  <si>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</si>
  <si>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</si>
  <si>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</si>
  <si>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</si>
  <si>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</si>
  <si>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</si>
  <si>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</si>
  <si>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</si>
  <si>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</si>
  <si>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</si>
  <si>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</si>
  <si>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</si>
  <si>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</si>
  <si>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</si>
  <si>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</si>
  <si>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</si>
  <si>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</si>
  <si>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</si>
  <si>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</si>
  <si>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</si>
  <si>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</si>
  <si>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</si>
  <si>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</si>
  <si>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</si>
  <si>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</si>
  <si>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</si>
  <si>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</si>
  <si>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</si>
  <si>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</si>
  <si>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</si>
  <si>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</si>
  <si>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</si>
  <si>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</si>
  <si>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</si>
  <si>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</si>
  <si>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</si>
  <si>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</si>
  <si>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</si>
  <si>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</si>
  <si>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</si>
  <si>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</si>
  <si>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</si>
  <si>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</si>
  <si>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</si>
  <si>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</si>
  <si>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</si>
  <si>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</si>
  <si>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</si>
  <si>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</si>
  <si>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</si>
  <si>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</si>
  <si>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</si>
  <si>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</si>
  <si>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</si>
  <si>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</si>
  <si>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</si>
  <si>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</si>
  <si>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</si>
  <si>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</si>
  <si>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</si>
  <si>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</si>
  <si>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</si>
  <si>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</si>
  <si>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</si>
  <si>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</si>
  <si>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</si>
  <si>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</si>
  <si>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</si>
  <si>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</si>
  <si>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</si>
  <si>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</si>
  <si>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</si>
  <si>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</si>
  <si>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</si>
  <si>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</si>
  <si>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</si>
  <si>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</si>
  <si>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</si>
  <si>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</si>
  <si>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</si>
  <si>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</si>
  <si>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</si>
  <si>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</si>
  <si>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</si>
  <si>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</si>
  <si>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</si>
  <si>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</si>
  <si>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</si>
  <si>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</si>
  <si>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</si>
  <si>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</si>
  <si>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</si>
  <si>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</si>
  <si>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</si>
  <si>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</si>
  <si>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</si>
  <si>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</si>
  <si>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</si>
  <si>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</si>
  <si>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</si>
  <si>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</si>
  <si>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</si>
  <si>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</si>
  <si>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</si>
  <si>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</si>
  <si>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</si>
  <si>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</si>
  <si>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</si>
  <si>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</si>
  <si>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</si>
  <si>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</si>
  <si>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</si>
  <si>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</si>
  <si>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</si>
  <si>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</si>
  <si>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</si>
  <si>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</si>
  <si>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</si>
  <si>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</si>
  <si>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</si>
  <si>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</si>
  <si>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</si>
  <si>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</si>
  <si>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</si>
  <si>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</si>
  <si>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</si>
  <si>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</si>
  <si>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</si>
  <si>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</si>
  <si>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</si>
  <si>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</si>
  <si>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</si>
  <si>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</si>
  <si>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</si>
  <si>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</si>
  <si>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</si>
  <si>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</si>
  <si>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</si>
  <si>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</si>
  <si>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</si>
  <si>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</si>
  <si>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</si>
  <si>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</si>
  <si>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</si>
  <si>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</si>
  <si>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</si>
  <si>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</si>
  <si>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</si>
  <si>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</si>
  <si>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</si>
  <si>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</si>
  <si>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</si>
  <si>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</si>
  <si>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</si>
  <si>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</si>
  <si>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</si>
  <si>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</si>
  <si>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</si>
  <si>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</si>
  <si>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</si>
  <si>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</si>
  <si>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</si>
  <si>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</si>
  <si>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</si>
  <si>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</si>
  <si>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</si>
  <si>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</si>
  <si>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</si>
  <si>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</si>
  <si>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</si>
  <si>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</si>
  <si>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</si>
  <si>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</si>
  <si>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</si>
  <si>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</si>
  <si>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</si>
  <si>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</si>
  <si>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</si>
  <si>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</si>
  <si>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</si>
  <si>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</si>
  <si>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</si>
  <si>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</si>
  <si>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</si>
  <si>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</si>
  <si>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</si>
  <si>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</si>
  <si>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</si>
  <si>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</si>
  <si>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</si>
  <si>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</si>
  <si>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</si>
  <si>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</si>
  <si>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</si>
  <si>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</si>
  <si>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</si>
  <si>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</si>
  <si>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</si>
  <si>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</si>
  <si>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</si>
  <si>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</si>
  <si>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</si>
  <si>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</si>
  <si>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</si>
  <si>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</si>
  <si>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</si>
  <si>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</si>
  <si>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</si>
  <si>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</si>
  <si>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</si>
  <si>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</si>
  <si>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</si>
  <si>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</si>
  <si>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</si>
  <si>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</si>
  <si>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</si>
  <si>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</si>
  <si>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</si>
  <si>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</si>
  <si>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</si>
  <si>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</si>
  <si>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</si>
  <si>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</si>
  <si>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</si>
  <si>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</si>
  <si>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</si>
  <si>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</si>
  <si>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</si>
  <si>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</si>
  <si>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</si>
  <si>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</si>
  <si>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</si>
  <si>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</si>
  <si>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</si>
  <si>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</si>
  <si>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</si>
  <si>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</si>
  <si>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</si>
  <si>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</si>
  <si>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</si>
  <si>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</si>
  <si>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</si>
  <si>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</si>
  <si>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</si>
  <si>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</si>
  <si>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</si>
  <si>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</si>
  <si>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</si>
  <si>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</si>
  <si>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</si>
  <si>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</si>
  <si>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</si>
  <si>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</si>
  <si>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</si>
  <si>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</si>
  <si>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</si>
  <si>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</si>
  <si>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</si>
  <si>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</si>
  <si>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</si>
  <si>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</si>
  <si>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</si>
  <si>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</si>
  <si>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</si>
  <si>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</si>
  <si>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</si>
  <si>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</si>
  <si>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</si>
  <si>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</si>
  <si>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</si>
  <si>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</si>
  <si>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</si>
  <si>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</si>
  <si>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</si>
  <si>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</si>
  <si>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</si>
  <si>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</si>
  <si>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</si>
  <si>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</si>
  <si>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</si>
  <si>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</si>
  <si>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</si>
  <si>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</si>
  <si>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</si>
  <si>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</si>
  <si>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</si>
  <si>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</si>
  <si>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</si>
  <si>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</si>
  <si>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</si>
  <si>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</si>
  <si>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</si>
  <si>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</si>
  <si>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</si>
  <si>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</si>
  <si>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</si>
  <si>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</si>
  <si>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</si>
  <si>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</si>
  <si>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</si>
  <si>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</si>
  <si>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</si>
  <si>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</si>
  <si>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</si>
  <si>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</si>
  <si>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</si>
  <si>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</si>
  <si>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</si>
  <si>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</si>
  <si>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</si>
  <si>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</si>
  <si>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</si>
  <si>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</si>
  <si>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</si>
  <si>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</si>
  <si>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</si>
  <si>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</si>
  <si>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</si>
  <si>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</si>
  <si>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</si>
  <si>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</si>
  <si>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</si>
  <si>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</si>
  <si>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</si>
  <si>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</si>
  <si>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</si>
  <si>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</si>
  <si>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</si>
  <si>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</si>
  <si>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</si>
  <si>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</si>
  <si>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</si>
  <si>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</si>
  <si>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</si>
  <si>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</si>
  <si>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</si>
  <si>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</si>
  <si>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</si>
  <si>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</si>
  <si>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</si>
  <si>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</si>
  <si>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</si>
  <si>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</si>
  <si>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</si>
  <si>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</si>
  <si>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</si>
  <si>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</si>
  <si>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</si>
  <si>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</si>
  <si>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</si>
  <si>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</si>
  <si>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</si>
  <si>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</si>
  <si>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</si>
  <si>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</si>
  <si>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</si>
  <si>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</si>
  <si>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</si>
  <si>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</si>
  <si>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</si>
  <si>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</si>
  <si>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</si>
  <si>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</si>
  <si>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</si>
  <si>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</si>
  <si>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</si>
  <si>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</si>
  <si>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</si>
  <si>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</si>
  <si>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</si>
  <si>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</si>
  <si>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</si>
  <si>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</si>
  <si>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</si>
  <si>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</si>
  <si>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</si>
  <si>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</si>
  <si>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</si>
  <si>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</si>
  <si>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</si>
  <si>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</si>
  <si>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</si>
  <si>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</si>
  <si>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</si>
  <si>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</si>
  <si>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</si>
  <si>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</si>
  <si>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</si>
  <si>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</si>
  <si>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</si>
  <si>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</si>
  <si>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</si>
  <si>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</si>
  <si>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</si>
  <si>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</si>
  <si>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</si>
  <si>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</si>
  <si>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</si>
  <si>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</si>
  <si>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</si>
  <si>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</si>
  <si>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</si>
  <si>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</si>
  <si>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</si>
  <si>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</si>
  <si>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</si>
  <si>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</si>
  <si>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</si>
  <si>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</si>
  <si>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</si>
  <si>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</si>
  <si>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</si>
  <si>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</si>
  <si>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</si>
  <si>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</si>
  <si>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</si>
  <si>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</si>
  <si>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</si>
  <si>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</si>
  <si>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</si>
  <si>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</si>
  <si>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</si>
  <si>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</si>
  <si>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</si>
  <si>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</si>
  <si>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</si>
  <si>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</si>
  <si>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</si>
  <si>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</si>
  <si>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</si>
  <si>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</si>
  <si>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</si>
  <si>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</si>
  <si>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</si>
  <si>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</si>
  <si>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</si>
  <si>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</si>
  <si>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</si>
  <si>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</si>
  <si>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</si>
  <si>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</si>
  <si>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</si>
  <si>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</si>
  <si>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</si>
  <si>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</si>
  <si>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</si>
  <si>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</si>
  <si>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</si>
  <si>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</si>
  <si>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</si>
  <si>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</si>
  <si>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</si>
  <si>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</si>
  <si>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</si>
  <si>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</si>
  <si>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</si>
  <si>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</si>
  <si>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</si>
  <si>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</si>
  <si>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</si>
  <si>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</si>
  <si>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</si>
  <si>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</si>
  <si>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</si>
  <si>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</si>
  <si>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</si>
  <si>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</si>
  <si>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</si>
  <si>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</si>
  <si>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</si>
  <si>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</si>
  <si>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</si>
  <si>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</si>
  <si>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</si>
  <si>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</si>
  <si>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</si>
  <si>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</si>
  <si>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</si>
  <si>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</si>
  <si>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</si>
  <si>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</si>
  <si>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</si>
  <si>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</si>
  <si>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</si>
  <si>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</si>
  <si>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</si>
  <si>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</si>
  <si>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</si>
  <si>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</si>
  <si>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</si>
  <si>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</si>
  <si>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</si>
  <si>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</si>
  <si>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</si>
  <si>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</si>
  <si>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</si>
  <si>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</si>
  <si>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</si>
  <si>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</si>
  <si>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</si>
  <si>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</si>
  <si>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</si>
  <si>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</si>
  <si>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</si>
  <si>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</si>
  <si>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</si>
  <si>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</si>
  <si>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</si>
  <si>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</si>
  <si>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</si>
  <si>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</si>
  <si>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</si>
  <si>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</si>
  <si>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</si>
  <si>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</si>
  <si>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</si>
  <si>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</si>
  <si>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</si>
  <si>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</si>
  <si>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</si>
  <si>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</si>
  <si>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</si>
  <si>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</si>
  <si>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</si>
  <si>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</si>
  <si>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</si>
  <si>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</si>
  <si>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</si>
  <si>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</si>
  <si>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</si>
  <si>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</si>
  <si>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</si>
  <si>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</si>
  <si>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</si>
  <si>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</si>
  <si>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</si>
  <si>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</si>
  <si>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</si>
  <si>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</si>
  <si>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</si>
  <si>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</si>
  <si>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</si>
  <si>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</si>
  <si>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</si>
  <si>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</si>
  <si>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</si>
  <si>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</si>
  <si>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</si>
  <si>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</si>
  <si>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</si>
  <si>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</si>
  <si>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</si>
  <si>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</si>
  <si>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</si>
  <si>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</si>
  <si>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</si>
  <si>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</si>
  <si>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</si>
  <si>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</si>
  <si>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</si>
  <si>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</si>
  <si>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</si>
  <si>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</si>
  <si>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</si>
  <si>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</si>
  <si>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</si>
  <si>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</si>
  <si>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</si>
  <si>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</si>
  <si>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</si>
  <si>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</si>
  <si>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</si>
  <si>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</si>
  <si>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</si>
  <si>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</si>
  <si>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</si>
  <si>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</si>
  <si>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</si>
  <si>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</si>
  <si>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</si>
  <si>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</si>
  <si>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</si>
  <si>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</si>
  <si>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</si>
  <si>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</si>
  <si>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</si>
  <si>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</si>
  <si>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</si>
  <si>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</si>
  <si>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</si>
  <si>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</si>
  <si>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</si>
  <si>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</si>
  <si>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</si>
  <si>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</si>
  <si>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</si>
  <si>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</si>
  <si>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</si>
  <si>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</si>
  <si>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</si>
  <si>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</si>
  <si>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</si>
  <si>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</si>
  <si>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</si>
  <si>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</si>
  <si>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</si>
  <si>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</si>
  <si>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</si>
  <si>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</si>
  <si>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</si>
  <si>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</si>
  <si>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</si>
  <si>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</si>
  <si>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</si>
  <si>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</si>
  <si>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</si>
  <si>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</si>
  <si>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</si>
  <si>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</si>
  <si>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</si>
  <si>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</si>
  <si>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</si>
  <si>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</si>
  <si>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</si>
  <si>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</si>
  <si>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</si>
  <si>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</si>
  <si>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</si>
  <si>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</si>
  <si>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</si>
  <si>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</si>
  <si>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</si>
  <si>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</si>
  <si>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</si>
  <si>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</si>
  <si>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</si>
  <si>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</si>
  <si>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</si>
  <si>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</si>
  <si>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</si>
  <si>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</si>
  <si>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</si>
  <si>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</si>
  <si>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</si>
  <si>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</si>
  <si>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</si>
  <si>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</si>
  <si>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</si>
  <si>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</si>
  <si>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</si>
  <si>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</si>
  <si>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</si>
  <si>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</si>
  <si>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</si>
  <si>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</si>
  <si>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</si>
  <si>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</si>
  <si>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</si>
  <si>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</si>
  <si>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</si>
  <si>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</si>
  <si>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</si>
  <si>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</si>
  <si>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</si>
  <si>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</si>
  <si>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</si>
  <si>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</si>
  <si>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</si>
  <si>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</si>
  <si>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</si>
  <si>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</si>
  <si>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</si>
  <si>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</si>
  <si>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</si>
  <si>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</si>
  <si>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</si>
  <si>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</si>
  <si>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</si>
  <si>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</si>
  <si>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</si>
  <si>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</si>
  <si>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</si>
  <si>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</si>
  <si>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</si>
  <si>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</si>
  <si>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</si>
  <si>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</si>
  <si>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</si>
  <si>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</si>
  <si>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</si>
  <si>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</si>
  <si>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</si>
  <si>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</si>
  <si>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</si>
  <si>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</si>
  <si>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</si>
  <si>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</si>
  <si>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</si>
  <si>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</si>
  <si>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</si>
  <si>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</si>
  <si>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</si>
  <si>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</si>
  <si>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</si>
  <si>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</si>
  <si>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</si>
  <si>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</si>
  <si>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</si>
  <si>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</si>
  <si>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</si>
  <si>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</si>
  <si>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</si>
  <si>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</si>
  <si>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</si>
  <si>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</si>
  <si>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</si>
  <si>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</si>
  <si>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</si>
  <si>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</si>
  <si>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</si>
  <si>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</si>
  <si>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</si>
  <si>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</si>
  <si>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</si>
  <si>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</si>
  <si>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</si>
  <si>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</si>
  <si>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</si>
  <si>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</si>
  <si>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</si>
  <si>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</si>
  <si>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</si>
  <si>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</si>
  <si>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</si>
  <si>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</si>
  <si>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</si>
  <si>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</si>
  <si>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</si>
  <si>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</si>
  <si>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</si>
  <si>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</si>
  <si>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</si>
  <si>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</si>
  <si>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</si>
  <si>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</si>
  <si>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</si>
  <si>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</si>
  <si>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</si>
  <si>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</si>
  <si>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</si>
  <si>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</si>
  <si>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</si>
  <si>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</si>
  <si>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</si>
  <si>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</si>
  <si>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</si>
  <si>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</si>
  <si>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</si>
  <si>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</si>
  <si>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</si>
  <si>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</si>
  <si>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</si>
  <si>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</si>
  <si>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</si>
  <si>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</si>
  <si>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</si>
  <si>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</si>
  <si>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</si>
  <si>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</si>
  <si>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</si>
  <si>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</si>
  <si>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</si>
  <si>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</si>
  <si>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</si>
  <si>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</si>
  <si>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</si>
  <si>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</si>
  <si>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</si>
  <si>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</si>
  <si>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</si>
  <si>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</si>
  <si>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</si>
  <si>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</si>
  <si>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</si>
  <si>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</si>
  <si>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</si>
  <si>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</si>
  <si>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</si>
  <si>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</si>
  <si>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</si>
  <si>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</si>
  <si>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</si>
  <si>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</si>
  <si>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</si>
  <si>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</si>
  <si>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</si>
  <si>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</si>
  <si>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</si>
  <si>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</si>
  <si>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</si>
  <si>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</si>
  <si>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</si>
  <si>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</si>
  <si>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</si>
  <si>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</si>
  <si>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</si>
  <si>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</si>
  <si>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</si>
  <si>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</si>
  <si>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</si>
  <si>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</si>
  <si>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</si>
  <si>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</si>
  <si>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</si>
  <si>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</si>
  <si>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</si>
  <si>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</si>
  <si>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</si>
  <si>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</si>
  <si>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</si>
  <si>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</si>
  <si>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</si>
  <si>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</si>
  <si>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</si>
  <si>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</si>
  <si>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</si>
  <si>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</si>
  <si>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</si>
  <si>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</si>
  <si>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</si>
  <si>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</si>
  <si>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</si>
  <si>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</si>
  <si>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</si>
  <si>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</si>
  <si>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</si>
  <si>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</si>
  <si>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</si>
  <si>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</si>
  <si>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</si>
  <si>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</si>
  <si>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</si>
  <si>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</si>
  <si>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</si>
  <si>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</si>
  <si>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</si>
  <si>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</si>
  <si>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</si>
  <si>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</si>
  <si>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</si>
  <si>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</si>
  <si>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</si>
  <si>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</si>
  <si>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</si>
  <si>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</si>
  <si>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</si>
  <si>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</si>
  <si>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</si>
  <si>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</si>
  <si>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</si>
  <si>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</si>
  <si>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</si>
  <si>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</si>
  <si>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</si>
  <si>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</si>
  <si>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</si>
  <si>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</si>
  <si>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</si>
  <si>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</si>
  <si>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</si>
  <si>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</si>
  <si>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</si>
  <si>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</si>
  <si>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</si>
  <si>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</si>
  <si>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</si>
  <si>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</si>
  <si>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</si>
  <si>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</si>
  <si>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</si>
  <si>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</si>
  <si>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</si>
  <si>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</si>
  <si>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</si>
  <si>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</si>
  <si>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</si>
  <si>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</si>
  <si>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</si>
  <si>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</si>
  <si>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</si>
  <si>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</si>
  <si>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</si>
  <si>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</si>
  <si>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</si>
  <si>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</si>
  <si>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</si>
  <si>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</si>
  <si>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</si>
  <si>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</si>
  <si>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</si>
  <si>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</si>
  <si>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</si>
  <si>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</si>
  <si>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</si>
  <si>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</si>
  <si>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</si>
  <si>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</si>
  <si>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</si>
  <si>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</si>
  <si>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</si>
  <si>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</si>
  <si>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</si>
  <si>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</si>
  <si>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</si>
  <si>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</si>
  <si>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</si>
  <si>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</si>
  <si>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</si>
  <si>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</si>
  <si>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</si>
  <si>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</si>
  <si>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</si>
  <si>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</si>
  <si>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</si>
  <si>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</si>
  <si>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</si>
  <si>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</si>
  <si>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</si>
  <si>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</si>
  <si>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</si>
  <si>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</si>
  <si>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</si>
  <si>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</si>
  <si>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</si>
  <si>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</si>
  <si>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</si>
  <si>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</si>
  <si>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</si>
  <si>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</si>
  <si>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</si>
  <si>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</si>
  <si>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</si>
  <si>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</si>
  <si>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</si>
  <si>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</si>
  <si>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</si>
  <si>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</si>
  <si>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</si>
  <si>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</si>
  <si>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</si>
  <si>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</si>
  <si>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</si>
  <si>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</si>
  <si>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</si>
  <si>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</si>
  <si>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</si>
  <si>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</si>
  <si>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</si>
  <si>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</si>
  <si>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</si>
  <si>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</si>
  <si>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</si>
  <si>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</si>
  <si>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</si>
  <si>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</si>
  <si>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</si>
  <si>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</si>
  <si>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</si>
  <si>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</si>
  <si>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</si>
  <si>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</si>
  <si>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</si>
  <si>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</si>
  <si>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</si>
  <si>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</si>
  <si>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</si>
  <si>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</si>
  <si>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</si>
  <si>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</si>
  <si>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</si>
  <si>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</si>
  <si>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</si>
  <si>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</si>
  <si>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</si>
  <si>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</si>
  <si>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</si>
  <si>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</si>
  <si>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</si>
  <si>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</si>
  <si>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</si>
  <si>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</si>
  <si>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</si>
  <si>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</si>
  <si>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</si>
  <si>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</si>
  <si>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</si>
  <si>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</si>
  <si>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</si>
  <si>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</si>
  <si>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</si>
  <si>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</si>
  <si>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</si>
  <si>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</si>
  <si>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</si>
  <si>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</si>
  <si>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</si>
  <si>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</si>
  <si>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</si>
  <si>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</si>
  <si>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</si>
  <si>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</si>
  <si>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</si>
  <si>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</si>
  <si>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</si>
  <si>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</si>
  <si>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</si>
  <si>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</si>
  <si>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</si>
  <si>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</si>
  <si>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</si>
  <si>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</si>
  <si>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</si>
  <si>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</si>
  <si>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</si>
  <si>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</si>
  <si>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</si>
  <si>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</si>
  <si>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</si>
  <si>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</si>
  <si>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</si>
  <si>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</si>
  <si>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</si>
  <si>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</si>
  <si>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</si>
  <si>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</si>
  <si>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</si>
  <si>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</si>
  <si>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</si>
  <si>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</si>
  <si>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</si>
  <si>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</si>
  <si>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</si>
  <si>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</si>
  <si>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</si>
  <si>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</si>
  <si>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</si>
  <si>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</si>
  <si>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</si>
  <si>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</si>
  <si>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</si>
  <si>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</si>
  <si>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</si>
  <si>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</si>
  <si>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</si>
  <si>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</si>
  <si>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</si>
  <si>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</si>
  <si>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</si>
  <si>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</si>
  <si>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</si>
  <si>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</si>
  <si>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</si>
  <si>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</si>
  <si>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</si>
  <si>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</si>
  <si>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</si>
  <si>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</si>
  <si>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</si>
  <si>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</si>
  <si>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</si>
  <si>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</si>
  <si>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</si>
  <si>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</si>
  <si>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</si>
  <si>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</si>
  <si>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</si>
  <si>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</si>
  <si>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</si>
  <si>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</si>
  <si>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</si>
  <si>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</si>
  <si>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</si>
  <si>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</si>
  <si>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</si>
  <si>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</si>
  <si>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</si>
  <si>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</si>
  <si>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</si>
  <si>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</si>
  <si>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</si>
  <si>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</si>
  <si>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</si>
  <si>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</si>
  <si>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</si>
  <si>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</si>
  <si>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</si>
  <si>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</si>
  <si>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</si>
  <si>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</si>
  <si>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</si>
  <si>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</si>
  <si>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</si>
  <si>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</si>
  <si>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</si>
  <si>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</si>
  <si>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</si>
  <si>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</si>
  <si>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</si>
  <si>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</si>
  <si>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</si>
  <si>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</si>
  <si>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</si>
  <si>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</si>
  <si>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</si>
  <si>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</si>
  <si>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</si>
  <si>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</si>
  <si>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</si>
  <si>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</si>
  <si>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</si>
  <si>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</si>
  <si>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</si>
  <si>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</si>
  <si>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</si>
  <si>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</si>
  <si>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</si>
  <si>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</si>
  <si>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</si>
  <si>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</si>
  <si>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</si>
  <si>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</si>
  <si>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</si>
  <si>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</si>
  <si>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</si>
  <si>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</si>
  <si>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</si>
  <si>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</si>
  <si>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</si>
  <si>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</si>
  <si>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</si>
  <si>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</si>
  <si>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</si>
  <si>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</si>
  <si>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</si>
  <si>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</si>
  <si>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</si>
  <si>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</si>
  <si>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</si>
  <si>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</si>
  <si>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</si>
  <si>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</si>
  <si>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</si>
  <si>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</si>
  <si>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</si>
  <si>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</si>
  <si>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</si>
  <si>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</si>
  <si>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</si>
  <si>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</si>
  <si>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</si>
  <si>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</si>
  <si>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</si>
  <si>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</si>
  <si>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</si>
  <si>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</si>
  <si>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</si>
  <si>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</si>
  <si>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</si>
  <si>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</si>
  <si>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</si>
  <si>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</si>
  <si>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</si>
  <si>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</si>
  <si>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</si>
  <si>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</si>
  <si>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</si>
  <si>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</si>
  <si>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</si>
  <si>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</si>
  <si>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</si>
  <si>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</si>
  <si>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</si>
  <si>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</si>
  <si>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</si>
  <si>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</si>
  <si>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</si>
  <si>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</si>
  <si>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</si>
  <si>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</si>
  <si>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</si>
  <si>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</si>
  <si>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</si>
  <si>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</si>
  <si>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</si>
  <si>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</si>
  <si>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</si>
  <si>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</si>
  <si>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</si>
  <si>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</si>
  <si>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</si>
  <si>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</si>
  <si>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</si>
  <si>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</si>
  <si>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</si>
  <si>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</si>
  <si>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</si>
  <si>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</si>
  <si>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</si>
  <si>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</si>
  <si>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</si>
  <si>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</si>
  <si>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</si>
  <si>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</si>
  <si>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</si>
  <si>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</si>
  <si>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</si>
  <si>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</si>
  <si>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</si>
  <si>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</si>
  <si>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</si>
  <si>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</si>
  <si>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</si>
  <si>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</si>
  <si>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</si>
  <si>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</si>
  <si>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</si>
  <si>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</si>
  <si>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</si>
  <si>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</si>
  <si>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</si>
  <si>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</si>
  <si>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</si>
  <si>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</si>
  <si>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</si>
  <si>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</si>
  <si>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</si>
  <si>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</si>
  <si>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</si>
  <si>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</si>
  <si>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</si>
  <si>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</si>
  <si>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</si>
  <si>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</si>
  <si>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</si>
  <si>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</si>
  <si>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</si>
  <si>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</si>
  <si>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</si>
  <si>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</si>
  <si>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</si>
  <si>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</si>
  <si>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</si>
  <si>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</si>
  <si>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</si>
  <si>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</si>
  <si>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</si>
  <si>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</si>
  <si>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</si>
  <si>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</si>
  <si>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</si>
  <si>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</si>
  <si>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</si>
  <si>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</si>
  <si>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</si>
  <si>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</si>
  <si>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</si>
  <si>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</si>
  <si>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</si>
  <si>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</si>
  <si>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</si>
  <si>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</si>
  <si>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</si>
  <si>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</si>
  <si>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</si>
  <si>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</si>
  <si>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</si>
  <si>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</si>
  <si>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</si>
  <si>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</si>
  <si>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</si>
  <si>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</si>
  <si>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</si>
  <si>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</si>
  <si>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</si>
  <si>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</si>
  <si>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</si>
  <si>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</si>
  <si>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</si>
  <si>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</si>
  <si>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</si>
  <si>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</si>
  <si>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</si>
  <si>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</si>
  <si>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</si>
  <si>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</si>
  <si>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</si>
  <si>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</si>
  <si>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</si>
  <si>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</si>
  <si>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</si>
  <si>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</si>
  <si>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</si>
  <si>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</si>
  <si>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</si>
  <si>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</si>
  <si>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</si>
  <si>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</si>
  <si>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</si>
  <si>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</si>
  <si>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</si>
  <si>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</si>
  <si>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</si>
  <si>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</si>
  <si>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</si>
  <si>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</si>
  <si>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</si>
  <si>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</si>
  <si>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</si>
  <si>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</si>
  <si>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</si>
  <si>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</si>
  <si>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</si>
  <si>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</si>
  <si>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</si>
  <si>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</si>
  <si>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</si>
  <si>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</si>
  <si>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</si>
  <si>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</si>
  <si>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</si>
  <si>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</si>
  <si>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</si>
  <si>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</si>
  <si>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</si>
  <si>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</si>
  <si>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</si>
  <si>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</si>
  <si>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</si>
  <si>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</si>
  <si>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</si>
  <si>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</si>
  <si>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</si>
  <si>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</si>
  <si>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</si>
  <si>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</si>
  <si>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</si>
  <si>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</si>
  <si>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</si>
  <si>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</si>
  <si>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</si>
  <si>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</si>
  <si>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</si>
  <si>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</si>
  <si>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</si>
  <si>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</si>
  <si>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</si>
  <si>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</si>
  <si>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</si>
  <si>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</si>
  <si>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</si>
  <si>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</si>
  <si>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</si>
  <si>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</si>
  <si>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</si>
  <si>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</si>
  <si>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</si>
  <si>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</si>
  <si>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</si>
  <si>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</si>
  <si>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</si>
  <si>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</si>
  <si>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</si>
  <si>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</si>
  <si>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</si>
  <si>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</si>
  <si>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</si>
  <si>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</si>
  <si>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</si>
  <si>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</si>
  <si>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</si>
  <si>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</si>
  <si>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</si>
  <si>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</si>
  <si>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</si>
  <si>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</si>
  <si>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</si>
  <si>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</si>
  <si>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</si>
  <si>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</si>
  <si>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</si>
  <si>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</si>
  <si>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</si>
  <si>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</si>
  <si>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</si>
  <si>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</si>
  <si>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</si>
  <si>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</si>
  <si>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</si>
  <si>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</si>
  <si>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</si>
  <si>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</si>
  <si>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</si>
  <si>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</si>
  <si>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</si>
  <si>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</si>
  <si>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</si>
  <si>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</si>
  <si>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</si>
  <si>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</si>
  <si>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</si>
  <si>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</si>
  <si>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</si>
  <si>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</si>
  <si>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</si>
  <si>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</si>
  <si>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</si>
  <si>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</si>
  <si>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</si>
  <si>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</si>
  <si>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</si>
  <si>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</si>
  <si>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</si>
  <si>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</si>
  <si>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</si>
  <si>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</si>
  <si>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</si>
  <si>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</si>
  <si>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</si>
  <si>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</si>
  <si>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</si>
  <si>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</si>
  <si>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</si>
  <si>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</si>
  <si>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</si>
  <si>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</si>
  <si>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</si>
  <si>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</si>
  <si>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</si>
  <si>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</si>
  <si>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</si>
  <si>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</si>
  <si>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</si>
  <si>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</si>
  <si>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</si>
  <si>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</si>
  <si>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</si>
  <si>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</si>
  <si>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</si>
  <si>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</si>
  <si>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</si>
  <si>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</si>
  <si>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</si>
  <si>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</si>
  <si>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</si>
  <si>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</si>
  <si>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</si>
  <si>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</si>
  <si>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</si>
  <si>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</si>
  <si>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</si>
  <si>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</si>
  <si>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</si>
  <si>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</si>
  <si>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</si>
  <si>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</si>
  <si>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</si>
  <si>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</si>
  <si>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</si>
  <si>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</si>
  <si>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</si>
  <si>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</si>
  <si>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</si>
  <si>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</si>
  <si>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</si>
  <si>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</si>
  <si>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</si>
  <si>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</si>
  <si>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</si>
  <si>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</si>
  <si>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</si>
  <si>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</si>
  <si>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</si>
  <si>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</si>
  <si>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</si>
  <si>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</si>
  <si>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</si>
  <si>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</si>
  <si>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</si>
  <si>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</si>
  <si>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</si>
  <si>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</si>
  <si>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</si>
  <si>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</si>
  <si>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</si>
  <si>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</si>
  <si>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</si>
  <si>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</si>
  <si>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</si>
  <si>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</si>
  <si>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</si>
  <si>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</si>
  <si>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</si>
  <si>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</si>
  <si>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</si>
  <si>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</si>
  <si>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</si>
  <si>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</si>
  <si>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</si>
  <si>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</si>
  <si>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</si>
  <si>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</si>
  <si>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</si>
  <si>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</si>
  <si>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</si>
  <si>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</si>
  <si>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</si>
  <si>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</si>
  <si>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</si>
  <si>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</si>
  <si>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</si>
  <si>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</si>
  <si>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</si>
  <si>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</si>
  <si>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</si>
  <si>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</si>
  <si>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</si>
  <si>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</si>
  <si>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</si>
  <si>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</si>
  <si>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</si>
  <si>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</si>
  <si>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</si>
  <si>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</si>
  <si>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</si>
  <si>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</si>
  <si>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</si>
  <si>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</si>
  <si>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</si>
  <si>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</si>
  <si>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</si>
  <si>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</si>
  <si>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</si>
  <si>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</si>
  <si>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</si>
  <si>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</si>
  <si>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</si>
  <si>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</si>
  <si>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</si>
  <si>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</si>
  <si>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</si>
  <si>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</si>
  <si>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</si>
  <si>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</si>
  <si>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</si>
  <si>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</si>
  <si>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</si>
  <si>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</si>
  <si>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</si>
  <si>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</si>
  <si>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</si>
  <si>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</si>
  <si>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</si>
  <si>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</si>
  <si>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</si>
  <si>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</si>
  <si>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</si>
  <si>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</si>
  <si>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</si>
  <si>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</si>
  <si>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</si>
  <si>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</si>
  <si>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</si>
  <si>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</si>
  <si>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</si>
  <si>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</si>
  <si>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</si>
  <si>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</si>
  <si>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</si>
  <si>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</si>
  <si>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</si>
  <si>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</si>
  <si>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</si>
  <si>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</si>
  <si>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</si>
  <si>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</si>
  <si>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</si>
  <si>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</si>
  <si>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</si>
  <si>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</si>
  <si>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</si>
  <si>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</si>
  <si>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</si>
  <si>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</si>
  <si>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</si>
  <si>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</si>
  <si>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</si>
  <si>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</si>
  <si>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</si>
  <si>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</si>
  <si>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</si>
  <si>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</si>
  <si>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</si>
  <si>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</si>
  <si>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</si>
  <si>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</si>
  <si>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</si>
  <si>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</si>
  <si>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</si>
  <si>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</si>
  <si>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</si>
  <si>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</si>
  <si>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</si>
  <si>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</si>
  <si>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</si>
  <si>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</si>
  <si>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</si>
  <si>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</si>
  <si>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</si>
  <si>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</si>
  <si>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</si>
  <si>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</si>
  <si>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</si>
  <si>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</si>
  <si>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</si>
  <si>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</si>
  <si>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</si>
  <si>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</si>
  <si>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</si>
  <si>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</si>
  <si>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</si>
  <si>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</si>
  <si>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</si>
  <si>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</si>
  <si>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</si>
  <si>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</si>
  <si>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</si>
  <si>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</si>
  <si>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</si>
  <si>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</si>
  <si>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</si>
  <si>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</si>
  <si>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</si>
  <si>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</si>
  <si>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</si>
  <si>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</si>
  <si>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</si>
  <si>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</si>
  <si>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</si>
  <si>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</si>
  <si>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</si>
  <si>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</si>
  <si>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</si>
  <si>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</si>
  <si>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</si>
  <si>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</si>
  <si>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</si>
  <si>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</si>
  <si>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</si>
  <si>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</si>
  <si>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</si>
  <si>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</si>
  <si>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</si>
  <si>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</si>
  <si>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</si>
  <si>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</si>
  <si>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</si>
  <si>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</si>
  <si>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</si>
  <si>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</si>
  <si>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</si>
  <si>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</si>
  <si>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</si>
  <si>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</si>
  <si>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</si>
  <si>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</si>
  <si>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</si>
  <si>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</si>
  <si>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</si>
  <si>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</si>
  <si>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</si>
  <si>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</si>
  <si>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</si>
  <si>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</si>
  <si>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</si>
  <si>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</si>
  <si>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</si>
  <si>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</si>
  <si>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</si>
  <si>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</si>
  <si>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</si>
  <si>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</si>
  <si>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</si>
  <si>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</si>
  <si>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</si>
  <si>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</si>
  <si>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</si>
  <si>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</si>
  <si>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</si>
  <si>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</si>
  <si>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</si>
  <si>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</si>
  <si>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</si>
  <si>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</si>
  <si>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</si>
  <si>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</si>
  <si>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</si>
  <si>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</si>
  <si>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</si>
  <si>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</si>
  <si>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</si>
  <si>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</si>
  <si>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</si>
  <si>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</si>
  <si>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</si>
  <si>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</si>
  <si>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</si>
  <si>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</si>
  <si>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</si>
  <si>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</si>
  <si>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</si>
  <si>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</si>
  <si>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</si>
  <si>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</si>
  <si>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</si>
  <si>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</si>
  <si>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</si>
  <si>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</si>
  <si>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</si>
  <si>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</si>
  <si>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</si>
  <si>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</si>
  <si>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</si>
  <si>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</si>
  <si>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</si>
  <si>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</si>
  <si>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</si>
  <si>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</si>
  <si>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</si>
  <si>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</si>
  <si>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</si>
  <si>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</si>
  <si>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</si>
  <si>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</si>
  <si>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</si>
  <si>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</si>
  <si>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</si>
  <si>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</si>
  <si>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</si>
  <si>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</si>
  <si>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</si>
  <si>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</si>
  <si>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</si>
  <si>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</si>
  <si>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</si>
  <si>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</si>
  <si>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</si>
  <si>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</si>
  <si>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</si>
  <si>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</si>
  <si>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</si>
  <si>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</si>
  <si>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</si>
  <si>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</si>
  <si>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</si>
  <si>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</si>
  <si>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</si>
  <si>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</si>
  <si>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</si>
  <si>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</si>
  <si>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</si>
  <si>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</si>
  <si>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</si>
  <si>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</si>
  <si>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</si>
  <si>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</si>
  <si>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</si>
  <si>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</si>
  <si>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</si>
  <si>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</si>
  <si>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</si>
  <si>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</si>
  <si>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</si>
  <si>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</si>
  <si>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</si>
  <si>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</si>
  <si>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</si>
  <si>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</si>
  <si>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</si>
  <si>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</si>
  <si>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</si>
  <si>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</si>
  <si>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</si>
  <si>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</si>
  <si>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</si>
  <si>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</si>
  <si>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</si>
  <si>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</si>
  <si>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</si>
  <si>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</si>
  <si>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</si>
  <si>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</si>
  <si>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</si>
  <si>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</si>
  <si>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</si>
  <si>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</si>
  <si>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</si>
  <si>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</si>
  <si>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</si>
  <si>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</si>
  <si>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</si>
  <si>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</si>
  <si>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</si>
  <si>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</si>
  <si>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</si>
  <si>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</si>
  <si>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</si>
  <si>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</si>
  <si>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</si>
  <si>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</si>
  <si>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</si>
  <si>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</si>
  <si>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</si>
  <si>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</si>
  <si>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</si>
  <si>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</si>
  <si>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</si>
  <si>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</si>
  <si>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</si>
  <si>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</si>
  <si>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</si>
  <si>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</si>
  <si>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</si>
  <si>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</si>
  <si>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</si>
  <si>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</si>
  <si>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</si>
  <si>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</si>
  <si>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</si>
  <si>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</si>
  <si>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</si>
  <si>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</si>
  <si>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</si>
  <si>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</si>
  <si>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</si>
  <si>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</si>
  <si>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</si>
  <si>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</si>
  <si>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</si>
  <si>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</si>
  <si>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</si>
  <si>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</si>
  <si>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</si>
  <si>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</si>
  <si>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</si>
  <si>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</si>
  <si>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</si>
  <si>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</si>
  <si>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</si>
  <si>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</si>
  <si>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</si>
  <si>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</si>
  <si>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</si>
  <si>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</si>
  <si>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</si>
  <si>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</si>
  <si>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</si>
  <si>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</si>
  <si>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</si>
  <si>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</si>
  <si>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</si>
  <si>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</si>
  <si>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</si>
  <si>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</si>
  <si>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</si>
  <si>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</si>
  <si>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</si>
  <si>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</si>
  <si>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</si>
  <si>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</si>
  <si>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</si>
  <si>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</si>
  <si>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</si>
  <si>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</si>
  <si>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</si>
  <si>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</si>
  <si>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</si>
  <si>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</si>
  <si>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</si>
  <si>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</si>
  <si>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</si>
  <si>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</si>
  <si>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</si>
  <si>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</si>
  <si>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</si>
  <si>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</si>
  <si>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</si>
  <si>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</si>
  <si>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</si>
  <si>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</si>
  <si>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</si>
  <si>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</si>
  <si>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</si>
  <si>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</si>
  <si>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</si>
  <si>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</si>
  <si>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</si>
  <si>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</si>
  <si>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</si>
  <si>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</si>
  <si>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</si>
  <si>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</si>
  <si>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</si>
  <si>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</si>
  <si>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</si>
  <si>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</si>
  <si>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</si>
  <si>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</si>
  <si>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</si>
  <si>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</si>
  <si>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</si>
  <si>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</si>
  <si>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</si>
  <si>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</si>
  <si>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</si>
  <si>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</si>
  <si>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</si>
  <si>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</si>
  <si>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</si>
  <si>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</si>
  <si>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</si>
  <si>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</si>
  <si>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</si>
  <si>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</si>
  <si>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</si>
  <si>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</si>
  <si>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</si>
  <si>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</si>
  <si>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</si>
  <si>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</si>
  <si>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</si>
  <si>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</si>
  <si>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</si>
  <si>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</si>
  <si>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</si>
  <si>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</si>
  <si>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</si>
  <si>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</si>
  <si>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</si>
  <si>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</si>
  <si>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</si>
  <si>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</si>
  <si>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</si>
  <si>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</si>
  <si>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</si>
  <si>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</si>
  <si>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</si>
  <si>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</si>
  <si>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</si>
  <si>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</si>
  <si>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</si>
  <si>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</si>
  <si>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</si>
  <si>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</si>
  <si>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</si>
  <si>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</si>
  <si>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</si>
  <si>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</si>
  <si>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</si>
  <si>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</si>
  <si>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</si>
  <si>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</si>
  <si>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</si>
  <si>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</si>
  <si>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</si>
  <si>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</si>
  <si>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</si>
  <si>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</si>
  <si>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</si>
  <si>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</si>
  <si>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</si>
  <si>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</si>
  <si>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</si>
  <si>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</si>
  <si>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</si>
  <si>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</si>
  <si>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</si>
  <si>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</si>
  <si>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</si>
  <si>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</si>
  <si>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</si>
  <si>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</si>
  <si>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</si>
  <si>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</si>
  <si>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</si>
  <si>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</si>
  <si>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</si>
  <si>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</si>
  <si>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</si>
  <si>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</si>
  <si>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</si>
  <si>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</si>
  <si>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</si>
  <si>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</si>
  <si>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</si>
  <si>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</si>
  <si>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</si>
  <si>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</si>
  <si>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</si>
  <si>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</si>
  <si>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</si>
  <si>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</si>
  <si>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</si>
  <si>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</si>
  <si>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</si>
  <si>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</si>
  <si>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</si>
  <si>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</si>
  <si>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</si>
  <si>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</si>
  <si>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</si>
  <si>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</si>
  <si>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</si>
  <si>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</si>
  <si>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</si>
  <si>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</si>
  <si>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</si>
  <si>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</si>
  <si>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</si>
  <si>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</si>
  <si>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</si>
  <si>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</si>
  <si>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</si>
  <si>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</si>
  <si>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</si>
  <si>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</si>
  <si>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</si>
  <si>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</si>
  <si>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</si>
  <si>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</si>
  <si>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</si>
  <si>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</si>
  <si>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</si>
  <si>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</si>
  <si>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</si>
  <si>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</si>
  <si>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</si>
  <si>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</si>
  <si>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</si>
  <si>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</si>
  <si>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</si>
  <si>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</si>
  <si>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</si>
  <si>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</si>
  <si>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</si>
  <si>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</si>
  <si>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</si>
  <si>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</si>
  <si>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</si>
  <si>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</si>
  <si>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</si>
  <si>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</si>
  <si>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</si>
  <si>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</si>
  <si>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</si>
  <si>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</si>
  <si>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</si>
  <si>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</si>
  <si>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</si>
  <si>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</si>
  <si>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</si>
  <si>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</si>
  <si>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</si>
  <si>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</si>
  <si>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</si>
  <si>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</si>
  <si>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</si>
  <si>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</si>
  <si>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</si>
  <si>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</si>
  <si>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</si>
  <si>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</si>
  <si>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</si>
  <si>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</si>
  <si>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</si>
  <si>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</si>
  <si>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</si>
  <si>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</si>
  <si>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</si>
  <si>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</si>
  <si>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</si>
  <si>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</si>
  <si>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</si>
  <si>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</si>
  <si>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</si>
  <si>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</si>
  <si>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</si>
  <si>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</si>
  <si>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</si>
  <si>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</si>
  <si>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</si>
  <si>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</si>
  <si>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</si>
  <si>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</si>
  <si>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</si>
  <si>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</si>
  <si>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</si>
  <si>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</si>
  <si>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</si>
  <si>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</si>
  <si>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</si>
  <si>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</si>
  <si>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</si>
  <si>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</si>
  <si>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</si>
  <si>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</si>
  <si>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</si>
  <si>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</si>
  <si>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</si>
  <si>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</si>
  <si>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</si>
  <si>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</si>
  <si>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</si>
  <si>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</si>
  <si>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</si>
  <si>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</si>
  <si>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</si>
  <si>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</si>
  <si>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</si>
  <si>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</si>
  <si>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</si>
  <si>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</si>
  <si>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</si>
  <si>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</si>
  <si>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</si>
  <si>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</si>
  <si>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</si>
  <si>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</si>
  <si>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</si>
  <si>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</si>
  <si>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</si>
  <si>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</si>
  <si>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</si>
  <si>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</si>
  <si>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</si>
  <si>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</si>
  <si>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</si>
  <si>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</si>
  <si>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</si>
  <si>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</si>
  <si>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</si>
  <si>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</si>
  <si>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</si>
  <si>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</si>
  <si>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</si>
  <si>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</si>
  <si>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</si>
  <si>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</si>
  <si>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</si>
  <si>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</si>
  <si>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</si>
  <si>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</si>
  <si>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</si>
  <si>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</si>
  <si>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</si>
  <si>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</si>
  <si>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</si>
  <si>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</si>
  <si>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</si>
  <si>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</si>
  <si>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</si>
  <si>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</si>
  <si>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</si>
  <si>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</si>
  <si>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</si>
  <si>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</si>
  <si>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</si>
  <si>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</si>
  <si>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</si>
  <si>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</si>
  <si>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</si>
  <si>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</si>
  <si>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</si>
  <si>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</si>
  <si>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</si>
  <si>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</si>
  <si>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</si>
  <si>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</si>
  <si>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</si>
  <si>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</si>
  <si>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</si>
  <si>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</si>
  <si>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</si>
  <si>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</si>
  <si>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</si>
  <si>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</si>
  <si>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</si>
  <si>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</si>
  <si>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</si>
  <si>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</si>
  <si>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</si>
  <si>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</si>
  <si>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</si>
  <si>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</si>
  <si>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</si>
  <si>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</si>
  <si>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</si>
  <si>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</si>
  <si>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</si>
  <si>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</si>
  <si>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</si>
  <si>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</si>
  <si>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</si>
  <si>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</si>
  <si>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</si>
  <si>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</si>
  <si>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</si>
  <si>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</si>
  <si>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</si>
  <si>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</si>
  <si>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</si>
  <si>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</si>
  <si>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</si>
  <si>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</si>
  <si>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</si>
  <si>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</si>
  <si>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</si>
  <si>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</si>
  <si>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</si>
  <si>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</si>
  <si>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</si>
  <si>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</si>
  <si>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</si>
  <si>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</si>
  <si>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</si>
  <si>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</si>
  <si>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</si>
  <si>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</si>
  <si>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</si>
  <si>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</si>
  <si>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</si>
  <si>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</si>
  <si>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</si>
  <si>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</si>
  <si>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</si>
  <si>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</si>
  <si>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</si>
  <si>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</si>
  <si>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</si>
  <si>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</si>
  <si>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</si>
  <si>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</si>
  <si>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</si>
  <si>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</si>
  <si>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</si>
  <si>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</si>
  <si>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</si>
  <si>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</si>
  <si>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</si>
  <si>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</si>
  <si>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</si>
  <si>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</si>
  <si>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</si>
  <si>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</si>
  <si>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</si>
  <si>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</si>
  <si>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</si>
  <si>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</si>
  <si>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</si>
  <si>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</si>
  <si>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</si>
  <si>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</si>
  <si>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</si>
  <si>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</si>
  <si>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</si>
  <si>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</si>
  <si>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</si>
  <si>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</si>
  <si>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</si>
  <si>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</si>
  <si>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</si>
  <si>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</si>
  <si>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</si>
  <si>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</si>
  <si>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</si>
  <si>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</si>
  <si>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</si>
  <si>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</si>
  <si>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</si>
  <si>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</si>
  <si>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</si>
  <si>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</si>
  <si>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</si>
  <si>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</si>
  <si>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</si>
  <si>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</si>
  <si>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</si>
  <si>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</si>
  <si>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</si>
  <si>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</si>
  <si>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</si>
  <si>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</si>
  <si>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</si>
  <si>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</si>
  <si>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</si>
  <si>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</si>
  <si>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</si>
  <si>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</si>
  <si>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</si>
  <si>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</si>
  <si>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</si>
  <si>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</si>
  <si>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</si>
  <si>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</si>
  <si>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</si>
  <si>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</si>
  <si>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</si>
  <si>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</si>
  <si>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</si>
  <si>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</si>
  <si>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</si>
  <si>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</si>
  <si>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</si>
  <si>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</si>
  <si>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</si>
  <si>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</si>
  <si>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</si>
  <si>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</si>
  <si>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</si>
  <si>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</si>
  <si>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</si>
  <si>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</si>
  <si>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</si>
  <si>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</si>
  <si>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</si>
  <si>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</si>
  <si>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</si>
  <si>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</si>
  <si>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</si>
  <si>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</si>
  <si>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</si>
  <si>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</si>
  <si>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</si>
  <si>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</si>
  <si>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</si>
  <si>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</si>
  <si>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</si>
  <si>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</si>
  <si>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</si>
  <si>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</si>
  <si>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</si>
  <si>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</si>
  <si>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</si>
  <si>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</si>
  <si>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</si>
  <si>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</si>
  <si>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</si>
  <si>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</si>
  <si>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</si>
  <si>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</si>
  <si>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</si>
  <si>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</si>
  <si>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</si>
  <si>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</si>
  <si>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</si>
  <si>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</si>
  <si>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</si>
  <si>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</si>
  <si>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</si>
  <si>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</si>
  <si>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</si>
  <si>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</si>
  <si>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</si>
  <si>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</si>
  <si>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</si>
  <si>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</si>
  <si>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</si>
  <si>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</si>
  <si>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</si>
  <si>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</si>
  <si>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</si>
  <si>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</si>
  <si>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</si>
  <si>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</si>
  <si>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</si>
  <si>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</si>
  <si>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</si>
  <si>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</si>
  <si>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</si>
  <si>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</si>
  <si>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</si>
  <si>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</si>
  <si>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</si>
  <si>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</si>
  <si>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</si>
  <si>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</si>
  <si>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</si>
  <si>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</si>
  <si>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</si>
  <si>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</si>
  <si>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</si>
  <si>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</si>
  <si>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</si>
  <si>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</si>
  <si>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</si>
  <si>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</si>
  <si>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</si>
  <si>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</si>
  <si>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</si>
  <si>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</si>
  <si>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</si>
  <si>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</si>
  <si>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</si>
  <si>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</si>
  <si>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</si>
  <si>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</si>
  <si>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</si>
  <si>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</si>
  <si>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</si>
  <si>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</si>
  <si>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</si>
  <si>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</si>
  <si>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</si>
  <si>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</si>
  <si>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</si>
  <si>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</si>
  <si>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</si>
  <si>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</si>
  <si>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</si>
  <si>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</si>
  <si>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</si>
  <si>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</si>
  <si>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</si>
  <si>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</si>
  <si>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</si>
  <si>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</si>
  <si>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</si>
  <si>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</si>
  <si>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</si>
  <si>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</si>
  <si>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</si>
  <si>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</si>
  <si>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</si>
  <si>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</si>
  <si>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</si>
  <si>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</si>
  <si>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</si>
  <si>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</si>
  <si>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</si>
  <si>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</si>
  <si>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</si>
  <si>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</si>
  <si>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</si>
  <si>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</si>
  <si>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</si>
  <si>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</si>
  <si>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</si>
  <si>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</si>
  <si>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</si>
  <si>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</si>
  <si>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</si>
  <si>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</si>
  <si>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</si>
  <si>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</si>
  <si>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</si>
  <si>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</si>
  <si>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</si>
  <si>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</si>
  <si>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</si>
  <si>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</si>
  <si>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</si>
  <si>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</si>
  <si>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</si>
  <si>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</si>
  <si>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</si>
  <si>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</si>
  <si>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</si>
  <si>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</si>
  <si>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</si>
  <si>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</si>
  <si>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</si>
  <si>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</si>
  <si>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</si>
  <si>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</si>
  <si>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</si>
  <si>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</si>
  <si>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</si>
  <si>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</si>
  <si>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</si>
  <si>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</si>
  <si>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</si>
  <si>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</si>
  <si>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</si>
  <si>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</si>
  <si>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</si>
  <si>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</si>
  <si>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</si>
  <si>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</si>
  <si>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</si>
  <si>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</si>
  <si>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</si>
  <si>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</si>
  <si>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</si>
  <si>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</si>
  <si>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</si>
  <si>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</si>
  <si>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</si>
  <si>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</si>
  <si>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</si>
  <si>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</si>
  <si>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</si>
  <si>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</si>
  <si>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</si>
  <si>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</si>
  <si>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</si>
  <si>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</si>
  <si>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</si>
  <si>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</si>
  <si>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</si>
  <si>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</si>
  <si>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</si>
  <si>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</si>
  <si>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</si>
  <si>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</si>
  <si>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</si>
  <si>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</si>
  <si>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</si>
  <si>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</si>
  <si>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</si>
  <si>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</si>
  <si>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</si>
  <si>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</si>
  <si>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</si>
  <si>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</si>
  <si>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</si>
  <si>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</si>
  <si>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</si>
  <si>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</si>
  <si>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</si>
  <si>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</si>
  <si>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</si>
  <si>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</si>
  <si>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</si>
  <si>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</si>
  <si>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</si>
  <si>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</si>
  <si>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</si>
  <si>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</si>
  <si>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</si>
  <si>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</si>
  <si>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</si>
  <si>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</si>
  <si>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</si>
  <si>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</si>
  <si>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</si>
  <si>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</si>
  <si>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</si>
  <si>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</si>
  <si>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</si>
  <si>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</si>
  <si>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</si>
  <si>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</si>
  <si>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</si>
  <si>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</si>
  <si>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</si>
  <si>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</si>
  <si>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</si>
  <si>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</si>
  <si>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</si>
  <si>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</si>
  <si>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</si>
  <si>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</si>
  <si>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</si>
  <si>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</si>
  <si>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</si>
  <si>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</si>
  <si>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</si>
  <si>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</si>
  <si>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</si>
  <si>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</si>
  <si>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</si>
  <si>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</si>
  <si>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</si>
  <si>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</si>
  <si>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</si>
  <si>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</si>
  <si>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</si>
  <si>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</si>
  <si>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</si>
  <si>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</si>
  <si>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</si>
  <si>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</si>
  <si>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</si>
  <si>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</si>
  <si>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</si>
  <si>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</si>
  <si>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</si>
  <si>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</si>
  <si>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</si>
  <si>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</si>
  <si>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</si>
  <si>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</si>
  <si>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</si>
  <si>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</si>
  <si>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</si>
  <si>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</si>
  <si>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</si>
  <si>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</si>
  <si>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</si>
  <si>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</si>
  <si>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</si>
  <si>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</si>
  <si>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</si>
  <si>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</si>
  <si>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</si>
  <si>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</si>
  <si>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</si>
  <si>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</si>
  <si>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</si>
  <si>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</si>
  <si>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</si>
  <si>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</si>
  <si>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</si>
  <si>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</si>
  <si>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</si>
  <si>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</si>
  <si>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</si>
  <si>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</si>
  <si>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</si>
  <si>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</si>
  <si>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</si>
  <si>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</si>
  <si>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</si>
  <si>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</si>
  <si>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</si>
  <si>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</si>
  <si>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</si>
  <si>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</si>
  <si>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</si>
  <si>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</si>
  <si>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</si>
  <si>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</si>
  <si>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</si>
  <si>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</si>
  <si>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</si>
  <si>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</si>
  <si>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</si>
  <si>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</si>
  <si>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</si>
  <si>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</si>
  <si>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</si>
  <si>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</si>
  <si>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</si>
  <si>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</si>
  <si>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</si>
  <si>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</si>
  <si>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</si>
  <si>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</si>
  <si>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</si>
  <si>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</si>
  <si>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</si>
  <si>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</si>
  <si>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</si>
  <si>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</si>
  <si>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</si>
  <si>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</si>
  <si>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</si>
  <si>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</si>
  <si>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</si>
  <si>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</si>
  <si>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</si>
  <si>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</si>
  <si>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</si>
  <si>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</si>
  <si>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</si>
  <si>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</si>
  <si>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</si>
  <si>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</si>
  <si>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</si>
  <si>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</si>
  <si>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</si>
  <si>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</si>
  <si>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</si>
  <si>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</si>
  <si>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</si>
  <si>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</si>
  <si>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</si>
  <si>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</si>
  <si>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</si>
  <si>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</si>
  <si>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</si>
  <si>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</si>
  <si>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</si>
  <si>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</si>
  <si>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</si>
  <si>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</si>
  <si>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</si>
  <si>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</si>
  <si>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</si>
  <si>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</si>
  <si>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</si>
  <si>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</si>
  <si>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</si>
  <si>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</si>
  <si>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</si>
  <si>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</si>
  <si>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</si>
  <si>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</si>
  <si>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</si>
  <si>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</si>
  <si>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</si>
  <si>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</si>
  <si>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</si>
  <si>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</si>
  <si>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</si>
  <si>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</si>
  <si>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</si>
  <si>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</si>
  <si>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</si>
  <si>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</si>
  <si>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</si>
  <si>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</si>
  <si>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</si>
  <si>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</si>
  <si>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</si>
  <si>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</si>
  <si>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</si>
  <si>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</si>
  <si>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</si>
  <si>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</si>
  <si>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</si>
  <si>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</si>
  <si>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</si>
  <si>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</si>
  <si>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</si>
  <si>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</si>
  <si>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</si>
  <si>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</si>
  <si>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</si>
  <si>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</si>
  <si>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</si>
  <si>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</si>
  <si>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</si>
  <si>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</si>
  <si>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</si>
  <si>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</si>
  <si>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</si>
  <si>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</si>
  <si>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</si>
  <si>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</si>
  <si>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</si>
  <si>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</si>
  <si>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</si>
  <si>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</si>
  <si>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</si>
  <si>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</si>
  <si>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</si>
  <si>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</si>
  <si>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</si>
  <si>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</si>
  <si>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</si>
  <si>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</si>
  <si>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</si>
  <si>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</si>
  <si>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</si>
  <si>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</si>
  <si>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</si>
  <si>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</si>
  <si>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</si>
  <si>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</si>
  <si>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</si>
  <si>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</si>
  <si>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</si>
  <si>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</si>
  <si>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</si>
  <si>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</si>
  <si>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</si>
  <si>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</si>
  <si>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</si>
  <si>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</si>
  <si>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</si>
  <si>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</si>
  <si>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</si>
  <si>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</si>
  <si>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</si>
  <si>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</si>
  <si>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</si>
  <si>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</si>
  <si>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</si>
  <si>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</si>
  <si>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</si>
  <si>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</si>
  <si>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</si>
  <si>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</si>
  <si>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</si>
  <si>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</si>
  <si>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</si>
  <si>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</si>
  <si>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</si>
  <si>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</si>
  <si>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</si>
  <si>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</si>
  <si>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</si>
  <si>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</si>
  <si>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</si>
  <si>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</si>
  <si>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</si>
  <si>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</si>
  <si>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</si>
  <si>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</si>
  <si>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</si>
  <si>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</si>
  <si>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</si>
  <si>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</si>
  <si>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</si>
  <si>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</si>
  <si>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</si>
  <si>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</si>
  <si>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</si>
  <si>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</si>
  <si>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</si>
  <si>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</si>
  <si>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</si>
  <si>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</si>
  <si>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</si>
  <si>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</si>
  <si>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</si>
  <si>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</si>
  <si>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</si>
  <si>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</si>
  <si>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</si>
  <si>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</si>
  <si>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</si>
  <si>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</si>
  <si>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</si>
  <si>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</si>
  <si>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</si>
  <si>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</si>
  <si>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</si>
  <si>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</si>
  <si>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</si>
  <si>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</si>
  <si>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</si>
  <si>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</si>
  <si>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</si>
  <si>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</si>
  <si>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</si>
  <si>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</si>
  <si>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</si>
  <si>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</si>
  <si>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</si>
  <si>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</si>
  <si>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</si>
  <si>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</si>
  <si>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</si>
  <si>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</si>
  <si>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</si>
  <si>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</si>
  <si>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</si>
  <si>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</si>
  <si>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</si>
  <si>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</si>
  <si>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</si>
  <si>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</si>
  <si>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</si>
  <si>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</si>
  <si>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</si>
  <si>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</si>
  <si>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</si>
  <si>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</si>
  <si>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</si>
  <si>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</si>
  <si>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</si>
  <si>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</si>
  <si>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</si>
  <si>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</si>
  <si>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</si>
  <si>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</si>
  <si>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</si>
  <si>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</si>
  <si>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</si>
  <si>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</si>
  <si>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</si>
  <si>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</si>
  <si>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</si>
  <si>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</si>
  <si>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</si>
  <si>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</si>
  <si>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</si>
  <si>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</si>
  <si>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</si>
  <si>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</si>
  <si>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</si>
  <si>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</si>
  <si>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</si>
  <si>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</si>
  <si>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</si>
  <si>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</si>
  <si>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</si>
  <si>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</si>
  <si>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</si>
  <si>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</si>
  <si>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</si>
  <si>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</si>
  <si>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</si>
  <si>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</si>
  <si>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</si>
  <si>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</si>
  <si>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</si>
  <si>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</si>
  <si>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</si>
  <si>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</si>
  <si>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</si>
  <si>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</si>
  <si>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</si>
  <si>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</si>
  <si>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</si>
  <si>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</si>
  <si>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</si>
  <si>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</si>
  <si>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</si>
  <si>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</si>
  <si>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</si>
  <si>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</si>
  <si>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</si>
  <si>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</si>
  <si>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</si>
  <si>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</si>
  <si>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</si>
  <si>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</si>
  <si>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</si>
  <si>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</si>
  <si>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</si>
  <si>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</si>
  <si>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</si>
  <si>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</si>
  <si>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</si>
  <si>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</si>
  <si>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</si>
  <si>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</si>
  <si>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</si>
  <si>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</si>
  <si>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</si>
  <si>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</si>
  <si>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</si>
  <si>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</si>
  <si>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</si>
  <si>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</si>
  <si>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</si>
  <si>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</si>
  <si>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</si>
  <si>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</si>
  <si>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</si>
  <si>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</si>
  <si>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</si>
  <si>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</si>
  <si>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</si>
  <si>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</si>
  <si>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</si>
  <si>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</si>
  <si>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</si>
  <si>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</si>
  <si>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</si>
  <si>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</si>
  <si>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</si>
  <si>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</si>
  <si>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</si>
  <si>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</si>
  <si>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</si>
  <si>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</si>
  <si>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</si>
  <si>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</si>
  <si>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</si>
  <si>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</si>
  <si>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</si>
  <si>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</si>
  <si>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</si>
  <si>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</si>
  <si>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</si>
  <si>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</si>
  <si>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</si>
  <si>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</si>
  <si>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</si>
  <si>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</si>
  <si>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</si>
  <si>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</si>
  <si>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</si>
  <si>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</si>
  <si>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</si>
  <si>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</si>
  <si>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</si>
  <si>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</si>
  <si>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</si>
  <si>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</si>
  <si>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</si>
  <si>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</si>
  <si>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</si>
  <si>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</si>
  <si>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</si>
  <si>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</si>
  <si>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</si>
  <si>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</si>
  <si>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</si>
  <si>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</si>
  <si>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</si>
  <si>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</si>
  <si>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</si>
  <si>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</si>
  <si>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</si>
  <si>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</si>
  <si>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</si>
  <si>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</si>
  <si>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</si>
  <si>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</si>
  <si>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</si>
  <si>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</si>
  <si>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</si>
  <si>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</si>
  <si>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</si>
  <si>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</si>
  <si>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</si>
  <si>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</si>
  <si>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</si>
  <si>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</si>
  <si>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</si>
  <si>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</si>
  <si>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</si>
  <si>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</si>
  <si>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</si>
  <si>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</si>
  <si>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</si>
  <si>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</si>
  <si>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</si>
  <si>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</si>
  <si>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</si>
  <si>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</si>
  <si>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</si>
  <si>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</si>
  <si>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</si>
  <si>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</si>
  <si>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</si>
  <si>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</si>
  <si>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</si>
  <si>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</si>
  <si>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</si>
  <si>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</si>
  <si>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</si>
  <si>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</si>
  <si>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</si>
  <si>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</si>
  <si>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</si>
  <si>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</si>
  <si>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</si>
  <si>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</si>
  <si>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</si>
  <si>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</si>
  <si>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</si>
  <si>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</si>
  <si>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</si>
  <si>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</si>
  <si>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</si>
  <si>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</si>
  <si>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</si>
  <si>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</si>
  <si>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</si>
  <si>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</si>
  <si>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</si>
  <si>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</si>
  <si>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</si>
  <si>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</si>
  <si>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</si>
  <si>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</si>
  <si>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</si>
  <si>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</si>
  <si>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</si>
  <si>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</si>
  <si>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</si>
  <si>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</si>
  <si>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</si>
  <si>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</si>
  <si>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</si>
  <si>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</si>
  <si>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</si>
  <si>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</si>
  <si>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</si>
  <si>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</si>
  <si>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</si>
  <si>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</si>
  <si>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</si>
  <si>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</si>
  <si>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</si>
  <si>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</si>
  <si>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</si>
  <si>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</si>
  <si>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</si>
  <si>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</si>
  <si>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</si>
  <si>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</si>
  <si>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</si>
  <si>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</si>
  <si>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</si>
  <si>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</si>
  <si>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</si>
  <si>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</si>
  <si>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</si>
  <si>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</si>
  <si>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</si>
  <si>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</si>
  <si>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</si>
  <si>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</si>
  <si>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</si>
  <si>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</si>
  <si>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</si>
  <si>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</si>
  <si>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</si>
  <si>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</si>
  <si>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</si>
  <si>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</si>
  <si>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</si>
  <si>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</si>
  <si>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</si>
  <si>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</si>
  <si>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</si>
  <si>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</si>
  <si>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</si>
  <si>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</si>
  <si>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</si>
  <si>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</si>
  <si>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</si>
  <si>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</si>
  <si>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</si>
  <si>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</si>
  <si>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</si>
  <si>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</si>
  <si>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</si>
  <si>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</si>
  <si>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</si>
  <si>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</si>
  <si>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</si>
  <si>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</si>
  <si>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</si>
  <si>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</si>
  <si>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</si>
  <si>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</si>
  <si>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</si>
  <si>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</si>
  <si>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</si>
  <si>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</si>
  <si>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</si>
  <si>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</si>
  <si>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</si>
  <si>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</si>
  <si>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</si>
  <si>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</si>
  <si>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</si>
  <si>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</si>
  <si>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</si>
  <si>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</si>
  <si>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</si>
  <si>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</si>
  <si>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</si>
  <si>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</si>
  <si>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</si>
  <si>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</si>
  <si>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</si>
  <si>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</si>
  <si>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</si>
  <si>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</si>
  <si>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</si>
  <si>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</si>
  <si>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</si>
  <si>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</si>
  <si>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</si>
  <si>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</si>
  <si>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</si>
  <si>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</si>
  <si>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</si>
  <si>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</si>
  <si>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</si>
  <si>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</si>
  <si>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</si>
  <si>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</si>
  <si>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</si>
  <si>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</si>
  <si>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</si>
  <si>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</si>
  <si>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</si>
  <si>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</si>
  <si>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</si>
  <si>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</si>
  <si>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</si>
  <si>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</si>
  <si>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</si>
  <si>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</si>
  <si>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</si>
  <si>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</si>
  <si>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</si>
  <si>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</si>
  <si>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</si>
  <si>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</si>
  <si>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</si>
  <si>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</si>
  <si>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</si>
  <si>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</si>
  <si>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</si>
  <si>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</si>
  <si>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</si>
  <si>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</si>
  <si>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</si>
  <si>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</si>
  <si>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</si>
  <si>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</si>
  <si>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</si>
  <si>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</si>
  <si>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</si>
  <si>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</si>
  <si>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</si>
  <si>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</si>
  <si>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</si>
  <si>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</si>
  <si>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</si>
  <si>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</si>
  <si>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</si>
  <si>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</si>
  <si>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</si>
  <si>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</si>
  <si>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</si>
  <si>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</si>
  <si>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</si>
  <si>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</si>
  <si>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</si>
  <si>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</si>
  <si>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</si>
  <si>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</si>
  <si>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</si>
  <si>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</si>
  <si>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</si>
  <si>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</si>
  <si>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</si>
  <si>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</si>
  <si>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</si>
  <si>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</si>
  <si>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</si>
  <si>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</si>
  <si>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</si>
  <si>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</si>
  <si>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</si>
  <si>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</si>
  <si>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</si>
  <si>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</si>
  <si>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</si>
  <si>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</si>
  <si>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</si>
  <si>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</si>
  <si>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</si>
  <si>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</si>
  <si>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</si>
  <si>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</si>
  <si>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</si>
  <si>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</si>
  <si>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</si>
  <si>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</si>
  <si>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</si>
  <si>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</si>
  <si>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</si>
  <si>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</si>
  <si>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</si>
  <si>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</si>
  <si>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</si>
  <si>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</si>
  <si>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</si>
  <si>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</si>
  <si>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</si>
  <si>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</si>
  <si>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</si>
  <si>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</si>
  <si>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</si>
  <si>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</si>
  <si>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</si>
  <si>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</si>
  <si>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</si>
  <si>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</si>
  <si>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</si>
  <si>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</si>
  <si>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</si>
  <si>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</si>
  <si>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</si>
  <si>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</si>
  <si>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</si>
  <si>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</si>
  <si>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</si>
  <si>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</si>
  <si>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</si>
  <si>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</si>
  <si>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</si>
  <si>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</si>
  <si>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</si>
  <si>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</si>
  <si>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</si>
  <si>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</si>
  <si>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</si>
  <si>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</si>
  <si>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</si>
  <si>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</si>
  <si>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</si>
  <si>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</si>
  <si>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</si>
  <si>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</si>
  <si>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</si>
  <si>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</si>
  <si>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</si>
  <si>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</si>
  <si>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</si>
  <si>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</si>
  <si>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</si>
  <si>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</si>
  <si>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</si>
  <si>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</si>
  <si>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</si>
  <si>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</si>
  <si>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</si>
  <si>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</si>
  <si>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</si>
  <si>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</si>
  <si>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</si>
  <si>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</si>
  <si>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</si>
  <si>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</si>
  <si>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</si>
  <si>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</si>
  <si>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</si>
  <si>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</si>
  <si>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</si>
  <si>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</si>
  <si>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</si>
  <si>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</si>
  <si>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</si>
  <si>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</si>
  <si>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</si>
  <si>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</si>
  <si>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</si>
  <si>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</si>
  <si>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</si>
  <si>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</si>
  <si>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</si>
  <si>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</si>
  <si>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</si>
  <si>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</si>
  <si>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</si>
  <si>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</si>
  <si>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</si>
  <si>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</si>
  <si>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</si>
  <si>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</si>
  <si>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</si>
  <si>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</si>
  <si>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</si>
  <si>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</si>
  <si>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</si>
  <si>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</si>
  <si>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</si>
  <si>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</si>
  <si>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</si>
  <si>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</si>
  <si>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</si>
  <si>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</si>
  <si>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</si>
  <si>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</si>
  <si>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</si>
  <si>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</si>
  <si>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</si>
  <si>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</si>
  <si>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</si>
  <si>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</si>
  <si>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</si>
  <si>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</si>
  <si>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</si>
  <si>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</si>
  <si>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</si>
  <si>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</si>
  <si>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</si>
  <si>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</si>
  <si>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</si>
  <si>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</si>
  <si>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</si>
  <si>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</si>
  <si>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</si>
  <si>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</si>
  <si>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</si>
  <si>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</si>
  <si>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</si>
  <si>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</si>
  <si>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</si>
  <si>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</si>
  <si>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</si>
  <si>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</si>
  <si>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</si>
  <si>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</si>
  <si>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</si>
  <si>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</si>
  <si>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</si>
  <si>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</si>
  <si>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</si>
  <si>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</si>
  <si>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</si>
  <si>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</si>
  <si>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</si>
  <si>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</si>
  <si>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</si>
  <si>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</si>
  <si>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</si>
  <si>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</si>
  <si>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</si>
  <si>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</si>
  <si>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</si>
  <si>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</si>
  <si>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</si>
  <si>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</si>
  <si>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</si>
  <si>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</si>
  <si>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</si>
  <si>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</si>
  <si>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</si>
  <si>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</si>
  <si>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</si>
  <si>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</si>
  <si>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</si>
  <si>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</si>
  <si>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</si>
  <si>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</si>
  <si>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</si>
  <si>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</si>
  <si>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</si>
  <si>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</si>
  <si>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</si>
  <si>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</si>
  <si>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</si>
  <si>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</si>
  <si>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</si>
  <si>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</si>
  <si>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</si>
  <si>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</si>
  <si>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</si>
  <si>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</si>
  <si>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</si>
  <si>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</si>
  <si>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</si>
  <si>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</si>
  <si>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</si>
  <si>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</si>
  <si>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</si>
  <si>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</si>
  <si>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</si>
  <si>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</si>
  <si>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</si>
  <si>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</si>
  <si>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</si>
  <si>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</si>
  <si>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</si>
  <si>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</si>
  <si>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</si>
  <si>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</si>
  <si>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</si>
  <si>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</si>
  <si>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</si>
  <si>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</si>
  <si>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</si>
  <si>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</si>
  <si>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</si>
  <si>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</si>
  <si>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</si>
  <si>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</si>
  <si>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</si>
  <si>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</si>
  <si>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</si>
  <si>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</si>
  <si>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</si>
  <si>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</si>
  <si>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</si>
  <si>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</si>
  <si>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</si>
  <si>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</si>
  <si>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</si>
  <si>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</si>
  <si>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</si>
  <si>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</si>
  <si>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</si>
  <si>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</si>
  <si>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</si>
  <si>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</si>
  <si>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</si>
  <si>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</si>
  <si>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</si>
  <si>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</si>
  <si>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</si>
  <si>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</si>
  <si>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</si>
  <si>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</si>
  <si>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</si>
  <si>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</si>
  <si>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</si>
  <si>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</si>
  <si>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</si>
  <si>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</si>
  <si>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</si>
  <si>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</si>
  <si>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</si>
  <si>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</si>
  <si>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</si>
  <si>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</si>
  <si>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</si>
  <si>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</si>
  <si>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</si>
  <si>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</si>
  <si>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</si>
  <si>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</si>
  <si>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</si>
  <si>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</si>
  <si>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</si>
  <si>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</si>
  <si>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</si>
  <si>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</si>
  <si>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</si>
  <si>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</si>
  <si>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</si>
  <si>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</si>
  <si>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</si>
  <si>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</si>
  <si>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</si>
  <si>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</si>
  <si>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</si>
  <si>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</si>
  <si>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</si>
  <si>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</si>
  <si>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</si>
  <si>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</si>
  <si>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</si>
  <si>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</si>
  <si>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</si>
  <si>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</si>
  <si>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</si>
  <si>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</si>
  <si>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</si>
  <si>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</si>
  <si>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</si>
  <si>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</si>
  <si>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</si>
  <si>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</si>
  <si>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</si>
  <si>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</si>
  <si>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</si>
  <si>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</si>
  <si>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</si>
  <si>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</si>
  <si>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</si>
  <si>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</si>
  <si>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</si>
  <si>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</si>
  <si>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</si>
  <si>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</si>
  <si>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</si>
  <si>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</si>
  <si>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</si>
  <si>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</si>
  <si>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</si>
  <si>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</si>
  <si>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</si>
  <si>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</si>
  <si>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</si>
  <si>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</si>
  <si>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</si>
  <si>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</si>
  <si>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</si>
  <si>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</si>
  <si>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</si>
  <si>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</si>
  <si>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</si>
  <si>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</si>
  <si>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</si>
  <si>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</si>
  <si>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</si>
  <si>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</si>
  <si>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</si>
  <si>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</si>
  <si>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</si>
  <si>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</si>
  <si>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</si>
  <si>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</si>
  <si>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</si>
  <si>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</si>
  <si>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</si>
  <si>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</si>
  <si>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</si>
  <si>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</si>
  <si>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</si>
  <si>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</si>
  <si>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</si>
  <si>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</si>
  <si>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</si>
  <si>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</si>
  <si>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</si>
  <si>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</si>
  <si>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</si>
  <si>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</si>
  <si>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</si>
  <si>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</si>
  <si>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</si>
  <si>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</si>
  <si>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</si>
  <si>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</si>
  <si>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</si>
  <si>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</si>
  <si>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</si>
  <si>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</si>
  <si>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</si>
  <si>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</si>
  <si>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</si>
  <si>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</si>
  <si>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</si>
  <si>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</si>
  <si>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</si>
  <si>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</si>
  <si>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</si>
  <si>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</si>
  <si>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</si>
  <si>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</si>
  <si>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</si>
  <si>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</si>
  <si>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</si>
  <si>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</si>
  <si>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</si>
  <si>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</si>
  <si>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</si>
  <si>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</si>
  <si>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</si>
  <si>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</si>
  <si>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</si>
  <si>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</si>
  <si>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</si>
  <si>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</si>
  <si>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</si>
  <si>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</si>
  <si>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</si>
  <si>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</si>
  <si>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</si>
  <si>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</si>
  <si>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</si>
  <si>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</si>
  <si>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</si>
  <si>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</si>
  <si>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</si>
  <si>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</si>
  <si>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</si>
  <si>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</si>
  <si>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</si>
  <si>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</si>
  <si>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</si>
  <si>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</si>
  <si>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</si>
  <si>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</si>
  <si>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</si>
  <si>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</si>
  <si>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</si>
  <si>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</si>
  <si>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</si>
  <si>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</si>
  <si>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</si>
  <si>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</si>
  <si>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</si>
  <si>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</si>
  <si>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</si>
  <si>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</si>
  <si>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</si>
  <si>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</si>
  <si>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</si>
  <si>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</si>
  <si>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</si>
  <si>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</si>
  <si>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</si>
  <si>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</si>
  <si>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</si>
  <si>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</si>
  <si>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</si>
  <si>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</si>
  <si>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</si>
  <si>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</si>
  <si>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</si>
  <si>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</si>
  <si>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</si>
  <si>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</si>
  <si>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</si>
  <si>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</si>
  <si>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</si>
  <si>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</si>
  <si>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</si>
  <si>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</si>
  <si>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</si>
  <si>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</si>
  <si>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</si>
  <si>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</si>
  <si>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</si>
  <si>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</si>
  <si>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</si>
  <si>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</si>
  <si>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</si>
  <si>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</si>
  <si>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</si>
  <si>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</si>
  <si>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</si>
  <si>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</si>
  <si>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</si>
  <si>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</si>
  <si>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</si>
  <si>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</si>
  <si>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</si>
  <si>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</si>
  <si>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</si>
  <si>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</si>
  <si>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</si>
  <si>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</si>
  <si>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</si>
  <si>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</si>
  <si>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</si>
  <si>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</si>
  <si>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</si>
  <si>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</si>
  <si>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</si>
  <si>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</si>
  <si>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</si>
  <si>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</si>
  <si>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</si>
  <si>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</si>
  <si>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</si>
  <si>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</si>
  <si>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</si>
  <si>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</si>
  <si>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</si>
  <si>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</si>
  <si>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</si>
  <si>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</si>
  <si>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</si>
  <si>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</si>
  <si>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</si>
  <si>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</si>
  <si>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</si>
  <si>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</si>
  <si>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</si>
  <si>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</si>
  <si>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</si>
  <si>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</si>
  <si>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</si>
  <si>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</si>
  <si>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</si>
  <si>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</si>
  <si>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</si>
  <si>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</si>
  <si>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</si>
  <si>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</si>
  <si>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</si>
  <si>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</si>
  <si>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</si>
  <si>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</si>
  <si>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</si>
  <si>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</si>
  <si>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</si>
  <si>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</si>
  <si>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</si>
  <si>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</si>
  <si>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</si>
  <si>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</si>
  <si>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</si>
  <si>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</si>
  <si>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</si>
  <si>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</si>
  <si>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</si>
  <si>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</si>
  <si>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</si>
  <si>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</si>
  <si>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</si>
  <si>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</si>
  <si>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</si>
  <si>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</si>
  <si>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</si>
  <si>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</si>
  <si>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</si>
  <si>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</si>
  <si>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</si>
  <si>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</si>
  <si>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</si>
  <si>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</si>
  <si>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</si>
  <si>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</si>
  <si>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</si>
  <si>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</si>
  <si>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</si>
  <si>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</si>
  <si>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</si>
  <si>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</si>
  <si>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</si>
  <si>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</si>
  <si>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</si>
  <si>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</si>
  <si>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</si>
  <si>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</si>
  <si>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</si>
  <si>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</si>
  <si>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</si>
  <si>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</si>
  <si>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</si>
  <si>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</si>
  <si>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</si>
  <si>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</si>
  <si>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</si>
  <si>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</si>
  <si>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</si>
  <si>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</si>
  <si>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</si>
  <si>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</si>
  <si>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</si>
  <si>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</si>
  <si>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</si>
  <si>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</si>
  <si>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</si>
  <si>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</si>
  <si>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</si>
  <si>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</si>
  <si>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</si>
  <si>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</si>
  <si>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</si>
  <si>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</si>
  <si>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</si>
  <si>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</si>
  <si>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</si>
  <si>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</si>
  <si>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</si>
  <si>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</si>
  <si>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</si>
  <si>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</si>
  <si>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</si>
  <si>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</si>
  <si>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</si>
  <si>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</si>
  <si>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</si>
  <si>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</si>
  <si>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</si>
  <si>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</si>
  <si>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</si>
  <si>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</si>
  <si>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</si>
  <si>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</si>
  <si>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</si>
  <si>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</si>
  <si>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</si>
  <si>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</si>
  <si>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</si>
  <si>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</si>
  <si>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</si>
  <si>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</si>
  <si>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</si>
  <si>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</si>
  <si>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</si>
  <si>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</si>
  <si>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</si>
  <si>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</si>
  <si>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</si>
  <si>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</si>
  <si>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</si>
  <si>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</si>
  <si>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</si>
  <si>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</si>
  <si>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</si>
  <si>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</si>
  <si>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</si>
  <si>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</si>
  <si>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</si>
  <si>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</si>
  <si>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</si>
  <si>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</si>
  <si>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</si>
  <si>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</si>
  <si>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</si>
  <si>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</si>
  <si>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</si>
  <si>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</si>
  <si>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</si>
  <si>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</si>
  <si>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</si>
  <si>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</si>
  <si>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</si>
  <si>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</si>
  <si>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</si>
  <si>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</si>
  <si>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</si>
  <si>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</si>
  <si>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</si>
  <si>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</si>
  <si>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</si>
  <si>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</si>
  <si>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</si>
  <si>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</si>
  <si>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</si>
  <si>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</si>
  <si>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</si>
  <si>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</si>
  <si>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</si>
  <si>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</si>
  <si>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</si>
  <si>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</si>
  <si>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</si>
  <si>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</si>
  <si>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</si>
  <si>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</si>
  <si>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</si>
  <si>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</si>
  <si>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</si>
  <si>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</si>
  <si>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</si>
  <si>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</si>
  <si>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</si>
  <si>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</si>
  <si>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</si>
  <si>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</si>
  <si>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</si>
  <si>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</si>
  <si>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</si>
  <si>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</si>
  <si>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</si>
  <si>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</si>
  <si>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</si>
  <si>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</si>
  <si>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</si>
  <si>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</si>
  <si>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</si>
  <si>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</si>
  <si>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</si>
  <si>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</si>
  <si>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</si>
  <si>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</si>
  <si>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</si>
  <si>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</si>
  <si>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</si>
  <si>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</si>
  <si>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</si>
  <si>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</si>
  <si>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</si>
  <si>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</si>
  <si>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</si>
  <si>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</si>
  <si>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</si>
  <si>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</si>
  <si>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</si>
  <si>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</si>
  <si>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</si>
  <si>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</si>
  <si>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</si>
  <si>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</si>
  <si>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</si>
  <si>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</si>
  <si>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</si>
  <si>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</si>
  <si>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</si>
  <si>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</si>
  <si>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</si>
  <si>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</si>
  <si>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</si>
  <si>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</si>
  <si>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</si>
  <si>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</si>
  <si>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</si>
  <si>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</si>
  <si>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</si>
  <si>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</si>
  <si>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</si>
  <si>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</si>
  <si>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</si>
  <si>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</si>
  <si>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</si>
  <si>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</si>
  <si>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</si>
  <si>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</si>
  <si>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</si>
  <si>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</si>
  <si>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</si>
  <si>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</si>
  <si>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</si>
  <si>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</si>
  <si>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</si>
  <si>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</si>
  <si>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</si>
  <si>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</si>
  <si>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</si>
  <si>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</si>
  <si>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</si>
  <si>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</si>
  <si>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</si>
  <si>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</si>
  <si>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</si>
  <si>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</si>
  <si>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</si>
  <si>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</si>
  <si>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</si>
  <si>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</si>
  <si>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</si>
  <si>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</si>
  <si>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</si>
  <si>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</si>
  <si>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</si>
  <si>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</si>
  <si>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</si>
  <si>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</si>
  <si>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</si>
  <si>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</si>
  <si>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</si>
  <si>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</si>
  <si>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</si>
  <si>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</si>
  <si>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</si>
  <si>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</si>
  <si>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</si>
  <si>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</si>
  <si>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</si>
  <si>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</si>
  <si>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</si>
  <si>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</si>
  <si>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</si>
  <si>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</si>
  <si>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</si>
  <si>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</si>
  <si>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</si>
  <si>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</si>
  <si>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</si>
  <si>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</si>
  <si>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</si>
  <si>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</si>
  <si>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</si>
  <si>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</si>
  <si>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</si>
  <si>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</si>
  <si>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</si>
  <si>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</si>
  <si>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</si>
  <si>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</si>
  <si>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</si>
  <si>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</si>
  <si>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</si>
  <si>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</si>
  <si>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</si>
  <si>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</si>
  <si>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</si>
  <si>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</si>
  <si>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</si>
  <si>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</si>
  <si>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</si>
  <si>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</si>
  <si>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</si>
  <si>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</si>
  <si>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</si>
  <si>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</si>
  <si>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</si>
  <si>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</si>
  <si>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</si>
  <si>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</si>
  <si>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</si>
  <si>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</si>
  <si>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</si>
  <si>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</si>
  <si>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</si>
  <si>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</si>
  <si>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</si>
  <si>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</si>
  <si>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</si>
  <si>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</si>
  <si>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</si>
  <si>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</si>
  <si>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</si>
  <si>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</si>
  <si>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</si>
  <si>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</si>
  <si>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</si>
  <si>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</si>
  <si>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</si>
  <si>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</si>
  <si>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</si>
  <si>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</si>
  <si>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</si>
  <si>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</si>
  <si>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</si>
  <si>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</si>
  <si>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</si>
  <si>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</si>
  <si>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</si>
  <si>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</si>
  <si>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</si>
  <si>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</si>
  <si>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</si>
  <si>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</si>
  <si>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</si>
  <si>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</si>
  <si>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</si>
  <si>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</si>
  <si>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</si>
  <si>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</si>
  <si>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</si>
  <si>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</si>
  <si>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</si>
  <si>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</si>
  <si>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</si>
  <si>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</si>
  <si>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</si>
  <si>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</si>
  <si>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</si>
  <si>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</si>
  <si>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</si>
  <si>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</si>
  <si>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</si>
  <si>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</si>
  <si>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</si>
  <si>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</si>
  <si>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</si>
  <si>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</si>
  <si>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</si>
  <si>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</si>
  <si>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</si>
  <si>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</si>
  <si>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</si>
  <si>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</si>
  <si>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</si>
  <si>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</si>
  <si>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</si>
  <si>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</si>
  <si>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</si>
  <si>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</si>
  <si>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</si>
  <si>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</si>
  <si>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</si>
  <si>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</si>
  <si>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</si>
  <si>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</si>
  <si>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</si>
  <si>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</si>
  <si>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</si>
  <si>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</si>
  <si>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</si>
  <si>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</si>
  <si>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</si>
  <si>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</si>
  <si>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</si>
  <si>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</si>
  <si>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</si>
  <si>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</si>
  <si>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</si>
  <si>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</si>
  <si>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</si>
  <si>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</si>
  <si>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</si>
  <si>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</si>
  <si>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</si>
  <si>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</si>
  <si>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</si>
  <si>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</si>
  <si>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</si>
  <si>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</si>
  <si>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</si>
  <si>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</si>
  <si>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</si>
  <si>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</si>
  <si>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</si>
  <si>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</si>
  <si>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</si>
  <si>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</si>
  <si>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</si>
  <si>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</si>
  <si>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</si>
  <si>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</si>
  <si>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</si>
  <si>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</si>
  <si>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</si>
  <si>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</si>
  <si>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</si>
  <si>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</si>
  <si>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</si>
  <si>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</si>
  <si>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</si>
  <si>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</si>
  <si>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</si>
  <si>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</si>
  <si>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</si>
  <si>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</si>
  <si>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</si>
  <si>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</si>
  <si>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</si>
  <si>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</si>
  <si>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</si>
  <si>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</si>
  <si>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</si>
  <si>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</si>
  <si>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</si>
  <si>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</si>
  <si>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</si>
  <si>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</si>
  <si>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</si>
  <si>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</si>
  <si>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</si>
  <si>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</si>
  <si>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</si>
  <si>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</si>
  <si>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</si>
  <si>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</si>
  <si>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</si>
  <si>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</si>
  <si>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</si>
  <si>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</si>
  <si>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</si>
  <si>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</si>
  <si>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</si>
  <si>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</si>
  <si>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</si>
  <si>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</si>
  <si>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</si>
  <si>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</si>
  <si>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</si>
  <si>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</si>
  <si>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</si>
  <si>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</si>
  <si>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</si>
  <si>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</si>
  <si>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</si>
  <si>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</si>
  <si>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</si>
  <si>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</si>
  <si>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</si>
  <si>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</si>
  <si>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</si>
  <si>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</si>
  <si>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</si>
  <si>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</si>
  <si>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</si>
  <si>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</si>
  <si>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</si>
  <si>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</si>
  <si>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</si>
  <si>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</si>
  <si>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</si>
  <si>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</si>
  <si>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</si>
  <si>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</si>
  <si>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</si>
  <si>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</si>
  <si>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</si>
  <si>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</si>
  <si>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</si>
  <si>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</si>
  <si>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</si>
  <si>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</si>
  <si>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</si>
  <si>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</si>
  <si>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</si>
  <si>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</si>
  <si>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</si>
  <si>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</si>
  <si>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</si>
  <si>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</si>
  <si>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</si>
  <si>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</si>
  <si>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</si>
  <si>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</si>
  <si>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</si>
  <si>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</si>
  <si>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</si>
  <si>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</si>
  <si>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</si>
  <si>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</si>
  <si>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</si>
  <si>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</si>
  <si>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</si>
  <si>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</si>
  <si>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</si>
  <si>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</si>
  <si>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</si>
  <si>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</si>
  <si>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</si>
  <si>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</si>
  <si>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</si>
  <si>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</si>
  <si>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</si>
  <si>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</si>
  <si>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</si>
  <si>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</si>
  <si>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</si>
  <si>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</si>
  <si>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</si>
  <si>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</si>
  <si>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</si>
  <si>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</si>
  <si>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</si>
  <si>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</si>
  <si>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</si>
  <si>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</si>
  <si>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</si>
  <si>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</si>
  <si>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</si>
  <si>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</si>
  <si>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</si>
  <si>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</si>
  <si>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</si>
  <si>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</si>
  <si>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</si>
  <si>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</si>
  <si>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</si>
  <si>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</si>
  <si>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</si>
  <si>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</si>
  <si>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</si>
  <si>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</si>
  <si>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</si>
  <si>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</si>
  <si>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</si>
  <si>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</si>
  <si>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</si>
  <si>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</si>
  <si>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</si>
  <si>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</si>
  <si>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</si>
  <si>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</si>
  <si>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</si>
  <si>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</si>
  <si>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</si>
  <si>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</si>
  <si>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</si>
  <si>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</si>
  <si>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</si>
  <si>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</si>
  <si>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</si>
  <si>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</si>
  <si>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</si>
  <si>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</si>
  <si>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</si>
  <si>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</si>
  <si>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</si>
  <si>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</si>
  <si>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</si>
  <si>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</si>
  <si>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</si>
  <si>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</si>
  <si>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</si>
  <si>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</si>
  <si>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</si>
  <si>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</si>
  <si>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</si>
  <si>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</si>
  <si>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</si>
  <si>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</si>
  <si>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</si>
  <si>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</si>
  <si>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</si>
  <si>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</si>
  <si>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</si>
  <si>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</si>
  <si>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</si>
  <si>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</si>
  <si>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</si>
  <si>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</si>
  <si>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</si>
  <si>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</si>
  <si>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</si>
  <si>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</si>
  <si>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</si>
  <si>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</si>
  <si>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</si>
  <si>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</si>
  <si>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</si>
  <si>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</si>
  <si>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</si>
  <si>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</si>
  <si>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</si>
  <si>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</si>
  <si>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</si>
  <si>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</si>
  <si>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</si>
  <si>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</si>
  <si>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</si>
  <si>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</si>
  <si>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</si>
  <si>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</si>
  <si>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</si>
  <si>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</si>
  <si>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</si>
  <si>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</si>
  <si>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</si>
  <si>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</si>
  <si>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</si>
  <si>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</si>
  <si>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</si>
  <si>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</si>
  <si>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</si>
  <si>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</si>
  <si>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</si>
  <si>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</si>
  <si>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</si>
  <si>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</si>
  <si>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</si>
  <si>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</si>
  <si>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</si>
  <si>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</si>
  <si>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</si>
  <si>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</si>
  <si>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</si>
  <si>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</si>
  <si>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</si>
  <si>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</si>
  <si>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</si>
  <si>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</si>
  <si>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</si>
  <si>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</si>
  <si>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</si>
  <si>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</si>
  <si>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</si>
  <si>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</si>
  <si>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</si>
  <si>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</si>
  <si>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</si>
  <si>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</si>
  <si>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</si>
  <si>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</si>
  <si>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</si>
  <si>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</si>
  <si>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</si>
  <si>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</si>
  <si>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</si>
  <si>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</si>
  <si>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</si>
  <si>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</si>
  <si>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</si>
  <si>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</si>
  <si>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</si>
  <si>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</si>
  <si>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</si>
  <si>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</si>
  <si>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</si>
  <si>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</si>
  <si>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</si>
  <si>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</si>
  <si>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</si>
  <si>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</si>
  <si>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</si>
  <si>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</si>
  <si>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</si>
  <si>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</si>
  <si>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</si>
  <si>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</si>
  <si>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</si>
  <si>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</si>
  <si>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</si>
  <si>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</si>
  <si>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</si>
  <si>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</si>
  <si>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</si>
  <si>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</si>
  <si>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</si>
  <si>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</si>
  <si>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</si>
  <si>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</si>
  <si>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</si>
  <si>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</si>
  <si>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</si>
  <si>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</si>
  <si>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</si>
  <si>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</si>
  <si>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</si>
  <si>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</si>
  <si>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</si>
  <si>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</si>
  <si>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</si>
  <si>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</si>
  <si>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</si>
  <si>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</si>
  <si>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</si>
  <si>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</si>
  <si>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</si>
  <si>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</si>
  <si>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</si>
  <si>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</si>
  <si>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</si>
  <si>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</si>
  <si>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</si>
  <si>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</si>
  <si>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</si>
  <si>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</si>
  <si>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</si>
  <si>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</si>
  <si>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</si>
  <si>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</si>
  <si>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</si>
  <si>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</si>
  <si>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</si>
  <si>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</si>
  <si>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</si>
  <si>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</si>
  <si>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</si>
  <si>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</si>
  <si>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</si>
  <si>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</si>
  <si>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</si>
  <si>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</si>
  <si>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</si>
  <si>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</si>
  <si>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</si>
  <si>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</si>
  <si>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</si>
  <si>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</si>
  <si>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</si>
  <si>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</si>
  <si>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</si>
  <si>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</si>
  <si>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</si>
  <si>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</si>
  <si>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</si>
  <si>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</si>
  <si>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</si>
  <si>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</si>
  <si>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</si>
  <si>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</si>
  <si>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</si>
  <si>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</si>
  <si>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</si>
  <si>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</si>
  <si>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</si>
  <si>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</si>
  <si>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</si>
  <si>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</si>
  <si>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</si>
  <si>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</si>
  <si>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</si>
  <si>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</si>
  <si>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</si>
  <si>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</si>
  <si>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</si>
  <si>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</si>
  <si>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</si>
  <si>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</si>
  <si>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</si>
  <si>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</si>
  <si>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</si>
  <si>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</si>
  <si>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</si>
  <si>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</si>
  <si>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</si>
  <si>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</si>
  <si>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</si>
  <si>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</si>
  <si>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</si>
  <si>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</si>
  <si>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</si>
  <si>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</si>
  <si>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</si>
  <si>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</si>
  <si>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</si>
  <si>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</si>
  <si>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</si>
  <si>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</si>
  <si>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</si>
  <si>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</si>
  <si>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</si>
  <si>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</si>
  <si>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</si>
  <si>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</si>
  <si>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</si>
  <si>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</si>
  <si>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</si>
  <si>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</si>
  <si>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</si>
  <si>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</si>
  <si>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</si>
  <si>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</si>
  <si>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</si>
  <si>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</si>
  <si>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</si>
  <si>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</si>
  <si>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</si>
  <si>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</si>
  <si>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</si>
  <si>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</si>
  <si>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</si>
  <si>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</si>
  <si>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</si>
  <si>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</si>
  <si>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</si>
  <si>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</si>
  <si>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</si>
  <si>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</si>
  <si>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</si>
  <si>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</si>
  <si>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</si>
  <si>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</si>
  <si>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</si>
  <si>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</si>
  <si>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</si>
  <si>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</si>
  <si>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</si>
  <si>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</si>
  <si>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</si>
  <si>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</si>
  <si>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</si>
  <si>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</si>
  <si>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</si>
  <si>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</si>
  <si>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</si>
  <si>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</si>
  <si>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</si>
  <si>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</si>
  <si>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</si>
  <si>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</si>
  <si>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</si>
  <si>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</si>
  <si>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</si>
  <si>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</si>
  <si>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</si>
  <si>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</si>
  <si>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</si>
  <si>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</si>
  <si>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</si>
  <si>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</si>
  <si>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</si>
  <si>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</si>
  <si>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</si>
  <si>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</si>
  <si>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</si>
  <si>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</si>
  <si>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</si>
  <si>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</si>
  <si>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</si>
  <si>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</si>
  <si>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</si>
  <si>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</si>
  <si>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</si>
  <si>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</si>
  <si>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</si>
  <si>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</si>
  <si>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</si>
  <si>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</si>
  <si>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</si>
  <si>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</si>
  <si>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</si>
  <si>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</si>
  <si>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</si>
  <si>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</si>
  <si>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</si>
  <si>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</si>
  <si>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</si>
  <si>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</si>
  <si>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</si>
  <si>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</si>
  <si>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</si>
  <si>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</si>
  <si>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</si>
  <si>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</si>
  <si>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</si>
  <si>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</si>
  <si>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</si>
  <si>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</si>
  <si>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</si>
  <si>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</si>
  <si>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</si>
  <si>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</si>
  <si>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</si>
  <si>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</si>
  <si>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</si>
  <si>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</si>
  <si>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</si>
  <si>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</si>
  <si>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</si>
  <si>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</si>
  <si>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</si>
  <si>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</si>
  <si>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</si>
  <si>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</si>
  <si>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</si>
  <si>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</si>
  <si>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</si>
  <si>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</si>
  <si>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</si>
  <si>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</si>
  <si>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</si>
  <si>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</si>
  <si>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</si>
  <si>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</si>
  <si>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</si>
  <si>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</si>
  <si>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</si>
  <si>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</si>
  <si>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</si>
  <si>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</si>
  <si>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</si>
  <si>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</si>
  <si>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</si>
  <si>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</si>
  <si>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</si>
  <si>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</si>
  <si>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</si>
  <si>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</si>
  <si>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</si>
  <si>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</si>
  <si>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</si>
  <si>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</si>
  <si>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</si>
  <si>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</si>
  <si>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</si>
  <si>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</si>
  <si>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</si>
  <si>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</si>
  <si>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</si>
  <si>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</si>
  <si>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</si>
  <si>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</si>
  <si>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</si>
  <si>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</si>
  <si>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</si>
  <si>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</si>
  <si>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</si>
  <si>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</si>
  <si>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</si>
  <si>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</si>
  <si>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</si>
  <si>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</si>
  <si>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</si>
  <si>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</si>
  <si>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</si>
  <si>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</si>
  <si>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</si>
  <si>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</si>
  <si>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</si>
  <si>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</si>
  <si>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</si>
  <si>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</si>
  <si>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</si>
  <si>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</si>
  <si>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</si>
  <si>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</si>
  <si>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</si>
  <si>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</si>
  <si>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</si>
  <si>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</si>
  <si>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</si>
  <si>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</si>
  <si>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</si>
  <si>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</si>
  <si>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</si>
  <si>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</si>
  <si>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</si>
  <si>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</si>
  <si>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</si>
  <si>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</si>
  <si>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</si>
  <si>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</si>
  <si>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</si>
  <si>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</si>
  <si>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</si>
  <si>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</si>
  <si>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</si>
  <si>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</si>
  <si>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</si>
  <si>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</si>
  <si>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</si>
  <si>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</si>
  <si>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</si>
  <si>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</si>
  <si>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</si>
  <si>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</si>
  <si>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</si>
  <si>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</si>
  <si>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</si>
  <si>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</si>
  <si>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</si>
  <si>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</si>
  <si>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</si>
  <si>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</si>
  <si>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</si>
  <si>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</si>
  <si>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</si>
  <si>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</si>
  <si>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</si>
  <si>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</si>
  <si>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</si>
  <si>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</si>
  <si>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</si>
  <si>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</si>
  <si>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</si>
  <si>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</si>
  <si>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</si>
  <si>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</si>
  <si>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</si>
  <si>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</si>
  <si>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</si>
  <si>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</si>
  <si>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</si>
  <si>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</si>
  <si>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</si>
  <si>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</si>
  <si>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</si>
  <si>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</si>
  <si>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</si>
  <si>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</si>
  <si>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</si>
  <si>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</si>
  <si>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</si>
  <si>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</si>
  <si>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</si>
  <si>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</si>
  <si>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</si>
  <si>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</si>
  <si>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</si>
  <si>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</si>
  <si>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</si>
  <si>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</si>
  <si>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</si>
  <si>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</si>
  <si>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</si>
  <si>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</si>
  <si>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</si>
  <si>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</si>
  <si>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</si>
  <si>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</si>
  <si>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</si>
  <si>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</si>
  <si>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</si>
  <si>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</si>
  <si>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</si>
  <si>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</si>
  <si>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</si>
  <si>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</si>
  <si>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</si>
  <si>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</si>
  <si>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</si>
  <si>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</si>
  <si>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</si>
  <si>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</si>
  <si>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</si>
  <si>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</si>
  <si>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</si>
  <si>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</si>
  <si>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</si>
  <si>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</si>
  <si>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</si>
  <si>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</si>
  <si>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</si>
  <si>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</si>
  <si>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</si>
  <si>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</si>
  <si>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</si>
  <si>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</si>
  <si>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</si>
  <si>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</si>
  <si>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</si>
  <si>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</si>
  <si>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</si>
  <si>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</si>
  <si>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</si>
  <si>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</si>
  <si>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</si>
  <si>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</si>
  <si>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</si>
  <si>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</si>
  <si>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</si>
  <si>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</si>
  <si>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</si>
  <si>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</si>
  <si>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</si>
  <si>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</si>
  <si>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</si>
  <si>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</si>
  <si>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</si>
  <si>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</si>
  <si>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</si>
  <si>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</si>
  <si>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</si>
  <si>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</si>
  <si>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</si>
  <si>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</si>
  <si>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</si>
  <si>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</si>
  <si>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</si>
  <si>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</si>
  <si>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</si>
  <si>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</si>
  <si>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</si>
  <si>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</si>
  <si>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</si>
  <si>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</si>
  <si>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</si>
  <si>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</si>
  <si>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</si>
  <si>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</si>
  <si>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</si>
  <si>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</si>
  <si>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</si>
  <si>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</si>
  <si>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</si>
  <si>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</si>
  <si>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</si>
  <si>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</si>
  <si>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</si>
  <si>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</si>
  <si>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</si>
  <si>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</si>
  <si>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</si>
  <si>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</si>
  <si>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</si>
  <si>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</si>
  <si>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</si>
  <si>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</si>
  <si>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</si>
  <si>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</si>
  <si>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</si>
  <si>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</si>
  <si>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</si>
  <si>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</si>
  <si>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</si>
  <si>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</si>
  <si>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</si>
  <si>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</si>
  <si>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</si>
  <si>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</si>
  <si>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</si>
  <si>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</si>
  <si>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</si>
  <si>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</si>
  <si>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</si>
  <si>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</si>
  <si>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</si>
  <si>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</si>
  <si>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</si>
  <si>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</si>
  <si>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</si>
  <si>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</si>
  <si>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</si>
  <si>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</si>
  <si>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</si>
  <si>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</si>
  <si>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</si>
  <si>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</si>
  <si>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</si>
  <si>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</si>
  <si>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</si>
  <si>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</si>
  <si>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</si>
  <si>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</si>
  <si>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</si>
  <si>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</si>
  <si>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</si>
  <si>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</si>
  <si>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</si>
  <si>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</si>
  <si>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</si>
  <si>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</si>
  <si>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</si>
  <si>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</si>
  <si>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</si>
  <si>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</si>
  <si>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</si>
  <si>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</si>
  <si>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</si>
  <si>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</si>
  <si>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</si>
  <si>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</si>
  <si>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</si>
  <si>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</si>
  <si>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</si>
  <si>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</si>
  <si>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</si>
  <si>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</si>
  <si>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</si>
  <si>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</si>
  <si>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</si>
  <si>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</si>
  <si>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</si>
  <si>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</si>
  <si>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</si>
  <si>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</si>
  <si>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</si>
  <si>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</si>
  <si>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</si>
  <si>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</si>
  <si>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</si>
  <si>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</si>
  <si>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</si>
  <si>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</si>
  <si>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</si>
  <si>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</si>
  <si>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</si>
  <si>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</si>
  <si>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</si>
  <si>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</si>
  <si>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</si>
  <si>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</si>
  <si>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</si>
  <si>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</si>
  <si>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</si>
  <si>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</si>
  <si>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</si>
  <si>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</si>
  <si>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</si>
  <si>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</si>
  <si>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</si>
  <si>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</si>
  <si>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</si>
  <si>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</si>
  <si>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</si>
  <si>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</si>
  <si>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</si>
  <si>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</si>
  <si>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</si>
  <si>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</si>
  <si>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</si>
  <si>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</si>
  <si>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</si>
  <si>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</si>
  <si>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</si>
  <si>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</si>
  <si>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</si>
  <si>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</si>
  <si>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</si>
  <si>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</si>
  <si>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</si>
  <si>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</si>
  <si>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</si>
  <si>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</si>
  <si>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</si>
  <si>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</si>
  <si>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</si>
  <si>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</si>
  <si>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</si>
  <si>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</si>
  <si>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</si>
  <si>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</si>
  <si>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</si>
  <si>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</si>
  <si>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</si>
  <si>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</si>
  <si>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</si>
  <si>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</si>
  <si>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</si>
  <si>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</si>
  <si>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</si>
  <si>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</si>
  <si>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</si>
  <si>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</si>
  <si>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</si>
  <si>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</si>
  <si>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</si>
  <si>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</si>
  <si>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</si>
  <si>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</si>
  <si>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</si>
  <si>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</si>
  <si>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</si>
  <si>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</si>
  <si>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</si>
  <si>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</si>
  <si>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</si>
  <si>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</si>
  <si>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</si>
  <si>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</si>
  <si>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</si>
  <si>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</si>
  <si>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</si>
  <si>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</si>
  <si>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</si>
  <si>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</si>
  <si>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</si>
  <si>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</si>
  <si>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</si>
  <si>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</si>
  <si>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</si>
  <si>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</si>
  <si>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</si>
  <si>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</si>
  <si>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</si>
  <si>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</si>
  <si>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</si>
  <si>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</si>
  <si>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</si>
  <si>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</si>
  <si>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</si>
  <si>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</si>
  <si>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</si>
  <si>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</si>
  <si>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</si>
  <si>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</si>
  <si>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</si>
  <si>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</si>
  <si>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</si>
  <si>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</si>
  <si>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</si>
  <si>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</si>
  <si>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</si>
  <si>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</si>
  <si>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</si>
  <si>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</si>
  <si>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</si>
  <si>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</si>
  <si>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</si>
  <si>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</si>
  <si>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</si>
  <si>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</si>
  <si>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</si>
  <si>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</si>
  <si>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</si>
  <si>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</si>
  <si>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</si>
  <si>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</si>
  <si>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</si>
  <si>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</si>
  <si>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</si>
  <si>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</si>
  <si>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</si>
  <si>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</si>
  <si>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</si>
  <si>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</si>
  <si>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</si>
  <si>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</si>
  <si>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</si>
  <si>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</si>
  <si>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</si>
  <si>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</si>
  <si>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</si>
  <si>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</si>
  <si>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</si>
  <si>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</si>
  <si>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</si>
  <si>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</si>
  <si>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</si>
  <si>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</si>
  <si>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</si>
  <si>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</si>
  <si>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</si>
  <si>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</si>
  <si>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</si>
  <si>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</si>
  <si>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</si>
  <si>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</si>
  <si>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</si>
  <si>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</si>
  <si>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</si>
  <si>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</si>
  <si>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</si>
  <si>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</si>
  <si>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</si>
  <si>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</si>
  <si>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</si>
  <si>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</si>
  <si>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</si>
  <si>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</si>
  <si>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</si>
  <si>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</si>
  <si>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</si>
  <si>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</si>
  <si>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</si>
  <si>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</si>
  <si>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</si>
  <si>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</si>
  <si>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</si>
  <si>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</si>
  <si>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</si>
  <si>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</si>
  <si>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</si>
  <si>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</si>
  <si>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</si>
  <si>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</si>
  <si>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</si>
  <si>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</si>
  <si>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</si>
  <si>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</si>
  <si>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</si>
  <si>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</si>
  <si>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</si>
  <si>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</si>
  <si>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</si>
  <si>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</si>
  <si>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</si>
  <si>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</si>
  <si>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</si>
  <si>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</si>
  <si>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</si>
  <si>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</si>
  <si>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</si>
  <si>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</si>
  <si>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</si>
  <si>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</si>
  <si>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</si>
  <si>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</si>
  <si>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</si>
  <si>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</si>
  <si>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</si>
  <si>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</si>
  <si>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</si>
  <si>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</si>
  <si>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</si>
  <si>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</si>
  <si>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</si>
  <si>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</si>
  <si>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</si>
  <si>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</si>
  <si>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</si>
  <si>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</si>
  <si>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</si>
  <si>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</si>
  <si>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</si>
  <si>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</si>
  <si>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</si>
  <si>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</si>
  <si>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</si>
  <si>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</si>
  <si>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</si>
  <si>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</si>
  <si>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</si>
  <si>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</si>
  <si>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</si>
  <si>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</si>
  <si>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</si>
  <si>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</si>
  <si>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</si>
  <si>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</si>
  <si>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</si>
  <si>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</si>
  <si>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</si>
  <si>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</si>
  <si>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</si>
  <si>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</si>
  <si>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</si>
  <si>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</si>
  <si>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</si>
  <si>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</si>
  <si>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</si>
  <si>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</si>
  <si>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</si>
  <si>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</si>
  <si>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</si>
  <si>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</si>
  <si>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</si>
  <si>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</si>
  <si>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</si>
  <si>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</si>
  <si>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</si>
  <si>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</si>
  <si>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</si>
  <si>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</si>
  <si>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</si>
  <si>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</si>
  <si>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</si>
  <si>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</si>
  <si>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</si>
  <si>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</si>
  <si>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</si>
  <si>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</si>
  <si>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</si>
  <si>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</si>
  <si>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</si>
  <si>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</si>
  <si>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</si>
  <si>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</si>
  <si>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</si>
  <si>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</si>
  <si>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</si>
  <si>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</si>
  <si>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</si>
  <si>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</si>
  <si>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</si>
  <si>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</si>
  <si>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</si>
  <si>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</si>
  <si>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</si>
  <si>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</si>
  <si>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</si>
  <si>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</si>
  <si>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</si>
  <si>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</si>
  <si>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</si>
  <si>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</si>
  <si>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</si>
  <si>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</si>
  <si>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</si>
  <si>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</si>
  <si>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</si>
  <si>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</si>
  <si>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</si>
  <si>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</si>
  <si>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</si>
  <si>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</si>
  <si>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</si>
  <si>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</si>
  <si>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</si>
  <si>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</si>
  <si>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</si>
  <si>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</si>
  <si>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</si>
  <si>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</si>
  <si>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</si>
  <si>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</si>
  <si>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</si>
  <si>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</si>
  <si>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</si>
  <si>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</si>
  <si>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</si>
  <si>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</si>
  <si>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</si>
  <si>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</si>
  <si>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</si>
  <si>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</si>
  <si>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</si>
  <si>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</si>
  <si>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</si>
  <si>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</si>
  <si>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</si>
  <si>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</si>
  <si>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</si>
  <si>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</si>
  <si>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</si>
  <si>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</si>
  <si>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</si>
  <si>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</si>
  <si>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</si>
  <si>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</si>
  <si>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</si>
  <si>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</si>
  <si>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</si>
  <si>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</si>
  <si>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</si>
  <si>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</si>
  <si>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</si>
  <si>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</si>
  <si>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</si>
  <si>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</si>
  <si>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</si>
  <si>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</si>
  <si>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</si>
  <si>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</si>
  <si>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</si>
  <si>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</si>
  <si>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</si>
  <si>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</si>
  <si>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</si>
  <si>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</si>
  <si>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</si>
  <si>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</si>
  <si>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</si>
  <si>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</si>
  <si>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</si>
  <si>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</si>
  <si>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</si>
  <si>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</si>
  <si>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</si>
  <si>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</si>
  <si>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</si>
  <si>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</si>
  <si>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</si>
  <si>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</si>
  <si>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</si>
  <si>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</si>
  <si>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</si>
  <si>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</si>
  <si>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</si>
  <si>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</si>
  <si>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</si>
  <si>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</si>
  <si>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</si>
  <si>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</si>
  <si>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</si>
  <si>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</si>
  <si>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</si>
  <si>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</si>
  <si>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</si>
  <si>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</si>
  <si>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</si>
  <si>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</si>
  <si>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</si>
  <si>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</si>
  <si>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</si>
  <si>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</si>
  <si>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</si>
  <si>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</si>
  <si>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</si>
  <si>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</si>
  <si>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</si>
  <si>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</si>
  <si>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</si>
  <si>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</si>
  <si>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</si>
  <si>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</si>
  <si>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</si>
  <si>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</si>
  <si>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</si>
  <si>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</si>
  <si>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</si>
  <si>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</si>
  <si>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</si>
  <si>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</si>
  <si>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</si>
  <si>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</si>
  <si>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</si>
  <si>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</si>
  <si>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</si>
  <si>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</si>
  <si>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</si>
  <si>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</si>
  <si>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</si>
  <si>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</si>
  <si>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</si>
  <si>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</si>
  <si>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</si>
  <si>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</si>
  <si>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</si>
  <si>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</si>
  <si>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</si>
  <si>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</si>
  <si>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</si>
  <si>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</si>
  <si>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</si>
  <si>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</si>
  <si>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</si>
  <si>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</si>
  <si>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</si>
  <si>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</si>
  <si>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</si>
  <si>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</si>
  <si>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</si>
  <si>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</si>
  <si>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</si>
  <si>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</si>
  <si>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</si>
  <si>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</si>
  <si>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</si>
  <si>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</si>
  <si>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</si>
  <si>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</si>
  <si>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</si>
  <si>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</si>
  <si>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</si>
  <si>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</si>
  <si>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</si>
  <si>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</si>
  <si>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</si>
  <si>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</si>
  <si>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</si>
  <si>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</si>
  <si>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</si>
  <si>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</si>
  <si>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</si>
  <si>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</si>
  <si>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</si>
  <si>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</si>
  <si>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</si>
  <si>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</si>
  <si>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</si>
  <si>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</si>
  <si>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</si>
  <si>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</si>
  <si>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</si>
  <si>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</si>
  <si>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</si>
  <si>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</si>
  <si>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</si>
  <si>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</si>
  <si>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</si>
  <si>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</si>
  <si>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</si>
  <si>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</si>
  <si>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</si>
  <si>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</si>
  <si>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</si>
  <si>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</si>
  <si>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</si>
  <si>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</si>
  <si>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</si>
  <si>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</si>
  <si>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</si>
  <si>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</si>
  <si>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</si>
  <si>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</si>
  <si>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</si>
  <si>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</si>
  <si>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</si>
  <si>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</si>
  <si>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</si>
  <si>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</si>
  <si>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</si>
  <si>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</si>
  <si>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</si>
  <si>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</si>
  <si>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</si>
  <si>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</si>
  <si>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</si>
  <si>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</si>
  <si>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</si>
  <si>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</si>
  <si>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</si>
  <si>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</si>
  <si>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</si>
  <si>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</si>
  <si>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</si>
  <si>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</si>
  <si>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</si>
  <si>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</si>
  <si>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</si>
  <si>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</si>
  <si>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</si>
  <si>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</si>
  <si>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</si>
  <si>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</si>
  <si>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</si>
  <si>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</si>
  <si>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</si>
  <si>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</si>
  <si>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</si>
  <si>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</si>
  <si>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</si>
  <si>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</si>
  <si>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</si>
  <si>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</si>
  <si>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</si>
  <si>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</si>
  <si>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</si>
  <si>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</si>
  <si>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</si>
  <si>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</si>
  <si>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</si>
  <si>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</si>
  <si>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</si>
  <si>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</si>
  <si>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</si>
  <si>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</si>
  <si>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</si>
  <si>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</si>
  <si>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</si>
  <si>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</si>
  <si>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</si>
  <si>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</si>
  <si>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</si>
  <si>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</si>
  <si>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</si>
  <si>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</si>
  <si>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</si>
  <si>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</si>
  <si>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</si>
  <si>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</si>
  <si>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</si>
  <si>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</si>
  <si>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</si>
  <si>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</si>
  <si>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</si>
  <si>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</si>
  <si>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</si>
  <si>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</si>
  <si>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</si>
  <si>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</si>
  <si>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</si>
  <si>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</si>
  <si>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</si>
  <si>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</si>
  <si>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</si>
  <si>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</si>
  <si>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</si>
  <si>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</si>
  <si>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</si>
  <si>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</si>
  <si>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</si>
  <si>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</si>
  <si>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</si>
  <si>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</si>
  <si>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</si>
  <si>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</si>
  <si>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</si>
  <si>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</si>
  <si>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</si>
  <si>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</si>
  <si>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</si>
  <si>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</si>
  <si>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</si>
  <si>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</si>
  <si>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</si>
  <si>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</si>
  <si>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</si>
  <si>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</si>
  <si>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</si>
  <si>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</si>
  <si>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</si>
  <si>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</si>
  <si>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</si>
  <si>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</si>
  <si>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</si>
  <si>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</si>
  <si>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</si>
  <si>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</si>
  <si>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</si>
  <si>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</si>
  <si>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</si>
  <si>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</si>
  <si>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</si>
  <si>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</si>
  <si>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</si>
  <si>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</si>
  <si>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</si>
  <si>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</si>
  <si>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</si>
  <si>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</si>
  <si>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</si>
  <si>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</si>
  <si>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</si>
  <si>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</si>
  <si>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</si>
  <si>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</si>
  <si>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</si>
  <si>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</si>
  <si>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</si>
  <si>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</si>
  <si>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</si>
  <si>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</si>
  <si>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</si>
  <si>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</si>
  <si>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</si>
  <si>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</si>
  <si>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</si>
  <si>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</si>
  <si>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</si>
  <si>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</si>
  <si>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</si>
  <si>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</si>
  <si>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</si>
  <si>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</si>
  <si>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</si>
  <si>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</si>
  <si>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</si>
  <si>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</si>
  <si>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</si>
  <si>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</si>
  <si>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</si>
  <si>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</si>
  <si>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</si>
  <si>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</si>
  <si>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</si>
  <si>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</si>
  <si>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</si>
  <si>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</si>
  <si>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</si>
  <si>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</si>
  <si>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</si>
  <si>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</si>
  <si>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</si>
  <si>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</si>
  <si>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</si>
  <si>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</si>
  <si>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</si>
  <si>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</si>
  <si>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</si>
  <si>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</si>
  <si>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</si>
  <si>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</si>
  <si>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</si>
  <si>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</si>
  <si>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</si>
  <si>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</si>
  <si>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</si>
  <si>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</si>
  <si>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</si>
  <si>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</si>
  <si>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</si>
  <si>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</si>
  <si>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</si>
  <si>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</si>
  <si>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</si>
  <si>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</si>
  <si>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</si>
  <si>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</si>
  <si>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</si>
  <si>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</si>
  <si>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</si>
  <si>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</si>
  <si>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</si>
  <si>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</si>
  <si>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</si>
  <si>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</si>
  <si>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</si>
  <si>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</si>
  <si>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</si>
  <si>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</si>
  <si>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</si>
  <si>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</si>
  <si>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</si>
  <si>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</si>
  <si>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</si>
  <si>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</si>
  <si>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</si>
  <si>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</si>
  <si>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</si>
  <si>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</si>
  <si>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</si>
  <si>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</si>
  <si>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</si>
  <si>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</si>
  <si>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</si>
  <si>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</si>
  <si>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</si>
  <si>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</si>
  <si>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</si>
  <si>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</si>
  <si>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</si>
  <si>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</si>
  <si>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</si>
  <si>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</si>
  <si>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</si>
  <si>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</si>
  <si>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</si>
  <si>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</si>
  <si>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</si>
  <si>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</si>
  <si>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</si>
  <si>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</si>
  <si>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</si>
  <si>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</si>
  <si>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</si>
  <si>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</si>
  <si>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</si>
  <si>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</si>
  <si>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</si>
  <si>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</si>
  <si>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</si>
  <si>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</si>
  <si>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</si>
  <si>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</si>
  <si>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</si>
  <si>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</si>
  <si>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</si>
  <si>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</si>
  <si>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</si>
  <si>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</si>
  <si>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</si>
  <si>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</si>
  <si>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</si>
  <si>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</si>
  <si>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</si>
  <si>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</si>
  <si>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</si>
  <si>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</si>
  <si>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</si>
  <si>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</si>
  <si>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</si>
  <si>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</si>
  <si>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</si>
  <si>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</si>
  <si>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</si>
  <si>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</si>
  <si>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</si>
  <si>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</si>
  <si>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</si>
  <si>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</si>
  <si>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</si>
  <si>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</si>
  <si>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</si>
  <si>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</si>
  <si>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</si>
  <si>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</si>
  <si>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</si>
  <si>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</si>
  <si>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</si>
  <si>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</si>
  <si>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</si>
  <si>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</si>
  <si>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</si>
  <si>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</si>
  <si>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</si>
  <si>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</si>
  <si>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</si>
  <si>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</si>
  <si>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</si>
  <si>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</si>
  <si>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</si>
  <si>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</si>
  <si>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</si>
  <si>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</si>
  <si>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</si>
  <si>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</si>
  <si>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</si>
  <si>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</si>
  <si>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</si>
  <si>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</si>
  <si>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</si>
  <si>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</si>
  <si>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</si>
  <si>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</si>
  <si>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</si>
  <si>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</si>
  <si>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</si>
  <si>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</si>
  <si>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</si>
  <si>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</si>
  <si>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</si>
  <si>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</si>
  <si>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</si>
  <si>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</si>
  <si>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</si>
  <si>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</si>
  <si>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</si>
  <si>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</si>
  <si>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</si>
  <si>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</si>
  <si>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</si>
  <si>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</si>
  <si>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</si>
  <si>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</si>
  <si>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</si>
  <si>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</si>
  <si>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</si>
  <si>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</si>
  <si>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</si>
  <si>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</si>
  <si>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</si>
  <si>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</si>
  <si>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</si>
  <si>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</si>
  <si>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</si>
  <si>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</si>
  <si>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</si>
  <si>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</si>
  <si>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</si>
  <si>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</si>
  <si>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</si>
  <si>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</si>
  <si>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</si>
  <si>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</si>
  <si>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</si>
  <si>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</si>
  <si>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</si>
  <si>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</si>
  <si>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</si>
  <si>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</si>
  <si>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</si>
  <si>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</si>
  <si>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</si>
  <si>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</si>
  <si>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</si>
  <si>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</si>
  <si>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</si>
  <si>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</si>
  <si>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</si>
  <si>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</si>
  <si>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</si>
  <si>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</si>
  <si>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</si>
  <si>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</si>
  <si>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</si>
  <si>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</si>
  <si>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</si>
  <si>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</si>
  <si>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</si>
  <si>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</si>
  <si>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</si>
  <si>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</si>
  <si>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</si>
  <si>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</si>
  <si>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</si>
  <si>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</si>
  <si>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</si>
  <si>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</si>
  <si>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</si>
  <si>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</si>
  <si>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</si>
  <si>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</si>
  <si>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</si>
  <si>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</si>
  <si>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</si>
  <si>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</si>
  <si>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</si>
  <si>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</si>
  <si>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</si>
  <si>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</si>
  <si>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</si>
  <si>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</si>
  <si>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</si>
  <si>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</si>
  <si>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</si>
  <si>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</si>
  <si>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</si>
  <si>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</si>
  <si>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</si>
  <si>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</si>
  <si>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</si>
  <si>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</si>
  <si>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</si>
  <si>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</si>
  <si>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</si>
  <si>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</si>
  <si>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</si>
  <si>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</si>
  <si>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</si>
  <si>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</si>
  <si>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</si>
  <si>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</si>
  <si>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</si>
  <si>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</si>
  <si>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</si>
  <si>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</si>
  <si>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</si>
  <si>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</si>
  <si>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</si>
  <si>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</si>
  <si>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</si>
  <si>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</si>
  <si>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</si>
  <si>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</si>
  <si>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</si>
  <si>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</si>
  <si>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</si>
  <si>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</si>
  <si>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</si>
  <si>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</si>
  <si>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</si>
  <si>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</si>
  <si>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</si>
  <si>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</si>
  <si>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</si>
  <si>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</si>
  <si>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</si>
  <si>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</si>
  <si>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</si>
  <si>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</si>
  <si>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</si>
  <si>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</si>
  <si>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</si>
  <si>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</si>
  <si>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</si>
  <si>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</si>
  <si>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</si>
  <si>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</si>
  <si>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</si>
  <si>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</si>
  <si>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</si>
  <si>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</si>
  <si>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</si>
  <si>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</si>
  <si>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</si>
  <si>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</si>
  <si>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</si>
  <si>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</si>
  <si>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</si>
  <si>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</si>
  <si>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</si>
  <si>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</si>
  <si>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</si>
  <si>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</si>
  <si>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</si>
  <si>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</si>
  <si>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</si>
  <si>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</si>
  <si>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</si>
  <si>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</si>
  <si>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</si>
  <si>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</si>
  <si>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</si>
  <si>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</si>
  <si>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</si>
  <si>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</si>
  <si>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</si>
  <si>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</si>
  <si>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</si>
  <si>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</si>
  <si>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</si>
  <si>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</si>
  <si>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</si>
  <si>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</si>
  <si>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</si>
  <si>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</si>
  <si>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</si>
  <si>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</si>
  <si>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</si>
  <si>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</si>
  <si>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</si>
  <si>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</si>
  <si>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</si>
  <si>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</si>
  <si>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</si>
  <si>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</si>
  <si>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</si>
  <si>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</si>
  <si>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</si>
  <si>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</si>
  <si>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</si>
  <si>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</si>
  <si>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</si>
  <si>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</si>
  <si>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</si>
  <si>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</si>
  <si>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</si>
  <si>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</si>
  <si>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</si>
  <si>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</si>
  <si>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</si>
  <si>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</si>
  <si>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</si>
  <si>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</si>
  <si>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</si>
  <si>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</si>
  <si>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</si>
  <si>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</si>
  <si>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</si>
  <si>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</si>
  <si>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</si>
  <si>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</si>
  <si>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</si>
  <si>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</si>
  <si>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</si>
  <si>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</si>
  <si>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</si>
  <si>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</si>
  <si>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</si>
  <si>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</si>
  <si>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</si>
  <si>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</si>
  <si>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</si>
  <si>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</si>
  <si>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</si>
  <si>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</si>
  <si>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</si>
  <si>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</si>
  <si>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</si>
  <si>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</si>
  <si>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</si>
  <si>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</si>
  <si>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</si>
  <si>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</si>
  <si>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</si>
  <si>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</si>
  <si>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</si>
  <si>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</si>
  <si>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</si>
  <si>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</si>
  <si>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</si>
  <si>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</si>
  <si>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</si>
  <si>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</si>
  <si>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</si>
  <si>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</si>
  <si>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</si>
  <si>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</si>
  <si>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</si>
  <si>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</si>
  <si>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</si>
  <si>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</si>
  <si>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</si>
  <si>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</si>
  <si>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</si>
  <si>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</si>
  <si>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</si>
  <si>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</si>
  <si>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</si>
  <si>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</si>
  <si>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</si>
  <si>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</si>
  <si>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</si>
  <si>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</si>
  <si>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</si>
  <si>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</si>
  <si>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</si>
  <si>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</si>
  <si>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</si>
  <si>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</si>
  <si>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</si>
  <si>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</si>
  <si>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</si>
  <si>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</si>
  <si>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</si>
  <si>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</si>
  <si>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</si>
  <si>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</si>
  <si>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</si>
  <si>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</si>
  <si>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</si>
  <si>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</si>
  <si>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</si>
  <si>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</si>
  <si>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</si>
  <si>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</si>
  <si>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</si>
  <si>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</si>
  <si>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</si>
  <si>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</si>
  <si>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</si>
  <si>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</si>
  <si>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</si>
  <si>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</si>
  <si>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</si>
  <si>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</si>
  <si>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</si>
  <si>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</si>
  <si>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</si>
  <si>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</si>
  <si>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</si>
  <si>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</si>
  <si>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</si>
  <si>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</si>
  <si>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</si>
  <si>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</si>
  <si>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</si>
  <si>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</si>
  <si>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</si>
  <si>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</si>
  <si>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</si>
  <si>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</si>
  <si>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</si>
  <si>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</si>
  <si>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</si>
  <si>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</si>
  <si>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</si>
  <si>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</si>
  <si>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</si>
  <si>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</si>
  <si>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</si>
  <si>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</si>
  <si>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</si>
  <si>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</si>
  <si>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</si>
  <si>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</si>
  <si>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</si>
  <si>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</si>
  <si>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</si>
  <si>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</si>
  <si>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</si>
  <si>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</si>
  <si>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</si>
  <si>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</si>
  <si>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</si>
  <si>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</si>
  <si>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</si>
  <si>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</si>
  <si>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</si>
  <si>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</si>
  <si>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</si>
  <si>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</si>
  <si>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</si>
  <si>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</si>
  <si>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</si>
  <si>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</si>
  <si>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</si>
  <si>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</si>
  <si>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</si>
  <si>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</si>
  <si>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</si>
  <si>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</si>
  <si>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</si>
  <si>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</si>
  <si>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</si>
  <si>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</si>
  <si>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</si>
  <si>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</si>
  <si>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</si>
  <si>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</si>
  <si>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</si>
  <si>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</si>
  <si>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</si>
  <si>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</si>
  <si>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</si>
  <si>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</si>
  <si>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</si>
  <si>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</si>
  <si>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</si>
  <si>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</si>
  <si>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</si>
  <si>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</si>
  <si>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</si>
  <si>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</si>
  <si>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</si>
  <si>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</si>
  <si>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</si>
  <si>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</si>
  <si>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</si>
  <si>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</si>
  <si>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</si>
  <si>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</si>
  <si>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</si>
  <si>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</si>
  <si>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</si>
  <si>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</si>
  <si>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</si>
  <si>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</si>
  <si>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</si>
  <si>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</si>
  <si>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</si>
  <si>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</si>
  <si>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</si>
  <si>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</si>
  <si>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</si>
  <si>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</si>
  <si>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</si>
  <si>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</si>
  <si>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</si>
  <si>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</si>
  <si>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</si>
  <si>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</si>
  <si>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</si>
  <si>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</si>
  <si>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</si>
  <si>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</si>
  <si>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</si>
  <si>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</si>
  <si>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</si>
  <si>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</si>
  <si>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</si>
  <si>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</si>
  <si>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</si>
  <si>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</si>
  <si>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</si>
  <si>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</si>
  <si>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</si>
  <si>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</si>
  <si>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</si>
  <si>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</si>
  <si>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</si>
  <si>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</si>
  <si>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</si>
  <si>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</si>
  <si>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</si>
  <si>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</si>
  <si>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</si>
  <si>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</si>
  <si>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</si>
  <si>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</si>
  <si>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</si>
  <si>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</si>
  <si>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</si>
  <si>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</si>
  <si>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</si>
  <si>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</si>
  <si>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</si>
  <si>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</si>
  <si>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</si>
  <si>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</si>
  <si>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</si>
  <si>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</si>
  <si>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</si>
  <si>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</si>
  <si>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</si>
  <si>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</si>
  <si>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</si>
  <si>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</si>
  <si>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</si>
  <si>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</si>
  <si>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</si>
  <si>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</si>
  <si>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</si>
  <si>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</si>
  <si>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</si>
  <si>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</si>
  <si>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</si>
  <si>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</si>
  <si>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</si>
  <si>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</si>
  <si>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</si>
  <si>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</si>
  <si>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</si>
  <si>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</si>
  <si>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</si>
  <si>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</si>
  <si>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</si>
  <si>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</si>
  <si>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</si>
  <si>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</si>
  <si>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</si>
  <si>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</si>
  <si>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</si>
  <si>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</si>
  <si>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</si>
  <si>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</si>
  <si>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</si>
  <si>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</si>
  <si>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</si>
  <si>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</si>
  <si>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</si>
  <si>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</si>
  <si>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</si>
  <si>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</si>
  <si>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</si>
  <si>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</si>
  <si>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</si>
  <si>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</si>
  <si>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</si>
  <si>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</si>
  <si>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</si>
  <si>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</si>
  <si>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</si>
  <si>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</si>
  <si>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</si>
  <si>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</si>
  <si>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</si>
  <si>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</si>
  <si>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</si>
  <si>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</si>
  <si>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</si>
  <si>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</si>
  <si>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</si>
  <si>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</si>
  <si>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</si>
  <si>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</si>
  <si>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</si>
  <si>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</si>
  <si>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</si>
  <si>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</si>
  <si>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</si>
  <si>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</si>
  <si>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</si>
  <si>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</si>
  <si>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</si>
  <si>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</si>
  <si>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</si>
  <si>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</si>
  <si>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</si>
  <si>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</si>
  <si>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</si>
  <si>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</si>
  <si>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</si>
  <si>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</si>
  <si>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</si>
  <si>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</si>
  <si>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</si>
  <si>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</si>
  <si>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</si>
  <si>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</si>
  <si>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</si>
  <si>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</si>
  <si>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</si>
  <si>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</si>
  <si>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</si>
  <si>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</si>
  <si>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</si>
  <si>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</si>
  <si>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</si>
  <si>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</si>
  <si>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</si>
  <si>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</si>
  <si>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</si>
  <si>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</si>
  <si>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</si>
  <si>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</si>
  <si>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</si>
  <si>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</si>
  <si>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</si>
  <si>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</si>
  <si>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</si>
  <si>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</si>
  <si>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</si>
  <si>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</si>
  <si>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</si>
  <si>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</si>
  <si>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</si>
  <si>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</si>
  <si>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</si>
  <si>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</si>
  <si>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</si>
  <si>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</si>
  <si>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</si>
  <si>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</si>
  <si>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</si>
  <si>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</si>
  <si>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</si>
  <si>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</si>
  <si>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</si>
  <si>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</si>
  <si>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</si>
  <si>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</si>
  <si>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</si>
  <si>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</si>
  <si>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</si>
  <si>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</si>
  <si>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</si>
  <si>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</si>
  <si>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</si>
  <si>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</si>
  <si>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</si>
  <si>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</si>
  <si>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</si>
  <si>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</si>
  <si>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</si>
  <si>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</si>
  <si>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</si>
  <si>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</si>
  <si>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</si>
  <si>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</si>
  <si>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</si>
  <si>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</si>
  <si>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</si>
  <si>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</si>
  <si>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</si>
  <si>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</si>
  <si>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</si>
  <si>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</si>
  <si>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</si>
  <si>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</si>
  <si>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</si>
  <si>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</si>
  <si>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</si>
  <si>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</si>
  <si>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</si>
  <si>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</si>
  <si>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</si>
  <si>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</si>
  <si>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</si>
  <si>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</si>
  <si>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</si>
  <si>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</si>
  <si>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</si>
  <si>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</si>
  <si>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</si>
  <si>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</si>
  <si>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</si>
  <si>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</si>
  <si>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</si>
  <si>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</si>
  <si>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</si>
  <si>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</si>
  <si>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</si>
  <si>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</si>
  <si>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</si>
  <si>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</si>
  <si>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</si>
  <si>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</si>
  <si>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</si>
  <si>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</si>
  <si>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</si>
  <si>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</si>
  <si>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</si>
  <si>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</si>
  <si>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</si>
  <si>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</si>
  <si>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</si>
  <si>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</si>
  <si>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</si>
  <si>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</si>
  <si>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</si>
  <si>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</si>
  <si>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</si>
  <si>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</si>
  <si>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</si>
  <si>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</si>
  <si>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</si>
  <si>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</si>
  <si>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</si>
  <si>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</si>
  <si>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</si>
  <si>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</si>
  <si>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</si>
  <si>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</si>
  <si>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</si>
  <si>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</si>
  <si>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</si>
  <si>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</si>
  <si>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</si>
  <si>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</si>
  <si>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</si>
  <si>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</si>
  <si>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</si>
  <si>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</si>
  <si>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</si>
  <si>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</si>
  <si>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</si>
  <si>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</si>
  <si>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</si>
  <si>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</si>
  <si>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</si>
  <si>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</si>
  <si>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</si>
  <si>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</si>
  <si>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</si>
  <si>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</si>
  <si>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</si>
  <si>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</si>
  <si>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</si>
  <si>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</si>
  <si>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</si>
  <si>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</si>
  <si>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</si>
  <si>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</si>
  <si>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</si>
  <si>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</si>
  <si>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</si>
  <si>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</si>
  <si>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</si>
  <si>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</si>
  <si>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</si>
  <si>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</si>
  <si>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</si>
  <si>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</si>
  <si>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</si>
  <si>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</si>
  <si>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</si>
  <si>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</si>
  <si>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</si>
  <si>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</si>
  <si>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</si>
  <si>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</si>
  <si>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</si>
  <si>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</si>
  <si>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</si>
  <si>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</si>
  <si>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</si>
  <si>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</si>
  <si>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</si>
  <si>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</si>
  <si>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</si>
  <si>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</si>
  <si>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</si>
  <si>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</si>
  <si>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</si>
  <si>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</si>
  <si>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</si>
  <si>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</si>
  <si>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</si>
  <si>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</si>
  <si>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</si>
  <si>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</si>
  <si>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</si>
  <si>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</si>
  <si>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</si>
  <si>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</si>
  <si>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</si>
  <si>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</si>
  <si>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</si>
  <si>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</si>
  <si>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</si>
  <si>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</si>
  <si>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</si>
  <si>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</si>
  <si>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</si>
  <si>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</si>
  <si>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</si>
  <si>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</si>
  <si>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</si>
  <si>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</si>
  <si>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</si>
  <si>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</si>
  <si>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</si>
  <si>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</si>
  <si>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</si>
  <si>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</si>
  <si>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</si>
  <si>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</si>
  <si>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</si>
  <si>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</si>
  <si>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</si>
  <si>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</si>
  <si>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</si>
  <si>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</si>
  <si>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</si>
  <si>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</si>
  <si>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</si>
  <si>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</si>
  <si>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</si>
  <si>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</si>
  <si>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</si>
  <si>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</si>
  <si>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</si>
  <si>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</si>
  <si>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</si>
  <si>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</si>
  <si>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</si>
  <si>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</si>
  <si>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</si>
  <si>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</si>
  <si>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</si>
  <si>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</si>
  <si>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</si>
  <si>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</si>
  <si>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</si>
  <si>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</si>
  <si>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</si>
  <si>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</si>
  <si>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</si>
  <si>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</si>
  <si>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</si>
  <si>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</si>
  <si>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</si>
  <si>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</si>
  <si>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</si>
  <si>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</si>
  <si>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</si>
  <si>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</si>
  <si>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</si>
  <si>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</si>
  <si>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</si>
  <si>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</si>
  <si>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</si>
  <si>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</si>
  <si>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</si>
  <si>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</si>
  <si>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</si>
  <si>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</si>
  <si>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</si>
  <si>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</si>
  <si>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</si>
  <si>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</si>
  <si>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</si>
  <si>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</si>
  <si>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</si>
  <si>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</si>
  <si>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</si>
  <si>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</si>
  <si>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</si>
  <si>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</si>
  <si>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</si>
  <si>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</si>
  <si>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</si>
  <si>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</si>
  <si>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</si>
  <si>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</si>
  <si>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</si>
  <si>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</si>
  <si>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</si>
  <si>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</si>
  <si>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</si>
  <si>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</si>
  <si>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</si>
  <si>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</si>
  <si>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</si>
  <si>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</si>
  <si>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</si>
  <si>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</si>
  <si>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</si>
  <si>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</si>
  <si>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</si>
  <si>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</si>
  <si>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</si>
  <si>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</si>
  <si>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</si>
  <si>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</si>
  <si>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</si>
  <si>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</si>
  <si>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</si>
  <si>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</si>
  <si>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</si>
  <si>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</si>
  <si>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</si>
  <si>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</si>
  <si>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</si>
  <si>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</si>
  <si>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</si>
  <si>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</si>
  <si>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</si>
  <si>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</si>
  <si>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</si>
  <si>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</si>
  <si>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</si>
  <si>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</si>
  <si>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</si>
  <si>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</si>
  <si>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</si>
  <si>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</si>
  <si>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</si>
  <si>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</si>
  <si>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</si>
  <si>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</si>
  <si>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</si>
  <si>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</si>
  <si>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</si>
  <si>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</si>
  <si>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</si>
  <si>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</si>
  <si>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</si>
  <si>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</si>
  <si>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</si>
  <si>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</si>
  <si>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</si>
  <si>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</si>
  <si>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</si>
  <si>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</si>
  <si>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</si>
  <si>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</si>
  <si>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PCM-20251116-00000242</t>
  </si>
  <si>
    <t>team moved need 25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</si>
  <si>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</si>
  <si>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</si>
  <si>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</si>
  <si>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</si>
  <si>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</si>
  <si>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</si>
  <si>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</si>
  <si>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</si>
  <si>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</si>
  <si>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</si>
  <si>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</si>
  <si>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</si>
  <si>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</si>
  <si>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</si>
  <si>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</si>
  <si>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</si>
  <si>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</si>
  <si>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</si>
  <si>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</si>
  <si>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</si>
  <si>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</si>
  <si>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</si>
  <si>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</si>
  <si>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</si>
  <si>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</si>
  <si>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</si>
  <si>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</si>
  <si>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</si>
  <si>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</si>
  <si>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</si>
  <si>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</si>
  <si>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</si>
  <si>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</si>
  <si>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</si>
  <si>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</si>
  <si>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</si>
  <si>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</si>
  <si>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</si>
  <si>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</si>
  <si>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</si>
  <si>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</si>
  <si>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</si>
  <si>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</si>
  <si>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</si>
  <si>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</si>
  <si>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</si>
  <si>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</si>
  <si>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</si>
  <si>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</si>
  <si>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</si>
  <si>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</si>
  <si>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</si>
  <si>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</si>
  <si>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</si>
  <si>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</si>
  <si>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</si>
  <si>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</si>
  <si>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</si>
  <si>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</si>
  <si>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</si>
  <si>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</si>
  <si>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</si>
  <si>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</si>
  <si>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</si>
  <si>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</si>
  <si>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</si>
  <si>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</si>
  <si>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</si>
  <si>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</si>
  <si>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</si>
  <si>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</si>
  <si>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</si>
  <si>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</si>
  <si>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</si>
  <si>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</si>
  <si>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</si>
  <si>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</si>
  <si>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</si>
  <si>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</si>
  <si>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</si>
  <si>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</si>
  <si>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</si>
  <si>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</si>
  <si>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</si>
  <si>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</si>
  <si>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</si>
  <si>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</si>
  <si>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</si>
  <si>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</si>
  <si>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</si>
  <si>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</si>
  <si>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</si>
  <si>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</si>
  <si>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</si>
  <si>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</si>
  <si>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</si>
  <si>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PCM-20251116-00000202</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</si>
  <si>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</si>
  <si>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</si>
  <si>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</si>
  <si>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</si>
  <si>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</si>
  <si>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</si>
  <si>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</si>
  <si>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</si>
  <si>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</si>
  <si>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</si>
  <si>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PCM-20251116-00000088</t>
  </si>
  <si>
    <t xml:space="preserve">Site down again and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</si>
</sst>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314.20169594907202</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6.6962152777705342E-2</v>
      </c>
      <c r="H3" s="111">
        <v>45977.077939814815</v>
      </c>
      <c r="I3" s="109" t="str">
        <f>IFERROR(VLOOKUP(D3,DB!A:F,6,0),"")</f>
        <v>Generator-SG</v>
      </c>
      <c r="J3" s="109" t="str">
        <f>IFERROR(VLOOKUP(D3,DB!A:G,7,0),"")</f>
        <v>Good</v>
      </c>
      <c r="K3" s="113" t="s">
        <v>39025</v>
      </c>
      <c r="L3" s="114" t="str">
        <f>IFERROR(VLOOKUP(D3,DB!A:I,9,0),"")</f>
        <v>Latis</v>
      </c>
    </row>
    <row r="4" spans="1:15" ht="15" customHeight="1">
      <c r="A4" s="108" t="s">
        <v>39026</v>
      </c>
      <c r="B4" s="109" t="str">
        <f>IFERROR(VLOOKUP(D4,DB!A:K,11,0),"")</f>
        <v>R1</v>
      </c>
      <c r="C4" s="109">
        <v>1</v>
      </c>
      <c r="D4" s="109" t="s">
        <v>12515</v>
      </c>
      <c r="E4" s="110" t="s">
        <v>39021</v>
      </c>
      <c r="F4" s="111">
        <v>45977.122685185182</v>
      </c>
      <c r="G4" s="112">
        <f t="shared" ca="1" si="0"/>
        <v>2.743668981565861E-2</v>
      </c>
      <c r="H4" s="111">
        <v>45977.117604166669</v>
      </c>
      <c r="I4" s="109" t="str">
        <f>IFERROR(VLOOKUP(D4,DB!A:F,6,0),"")</f>
        <v>Generator-SG</v>
      </c>
      <c r="J4" s="109" t="str">
        <f>IFERROR(VLOOKUP(D4,DB!A:G,7,0),"")</f>
        <v>Dead</v>
      </c>
      <c r="K4" s="113" t="s">
        <v>39027</v>
      </c>
      <c r="L4" s="114" t="str">
        <f>IFERROR(VLOOKUP(D4,DB!A:I,9,0),"")</f>
        <v>Latis</v>
      </c>
    </row>
    <row r="5" spans="1:15" ht="15" customHeight="1">
      <c r="A5" s="108"/>
      <c r="B5" s="109" t="str">
        <f>IFERROR(VLOOKUP(D5,DB!A:K,11,0),"")</f>
        <v/>
      </c>
      <c r="C5" s="109"/>
      <c r="D5" s="109"/>
      <c r="E5" s="110"/>
      <c r="F5" s="111"/>
      <c r="G5" s="112">
        <f t="shared" ca="1" si="0"/>
        <v>45977.150121874998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45977.150121874998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45977.150121874998</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45977.150121874998</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45977.150121874998</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45977.150121874998</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45977.150121874998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45977.150121874998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45977.150121874998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45977.150121874998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45977.150121874998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45977.150121874998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45977.150121874998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45977.150121874998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45977.150121874998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45977.150121874998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45977.150121874998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45977.150121874998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45977.150121874998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45977.150121874998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45977.150121874998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45977.150121874998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45977.150121874998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45977.150121874998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45977.150121874998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45977.150121874998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45977.150121874998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45977.150121874998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45977.150121874998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45977.150121874998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45977.150121874998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45977.150121874998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45977.150121874998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45977.150121874998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45977.150121874998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45977.150121874998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45977.150121874998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45977.150121874998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45977.150121874998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45977.150121874998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45977.150121874998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45977.150121874998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45977.150121874998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45977.150121874998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45977.150121874998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45977.150121874998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45977.150121874998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45977.150121874998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45977.150121874998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45977.150121874998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45977.150121874998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45977.150121874998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45977.150121874998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45977.150121874998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45977.150121874998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45977.150121874998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45977.150121874998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45977.150121874998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45977.150121874998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45977.150121874998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45977.150121874998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45977.150121874998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45977.150121874998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45977.150121874998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45977.150121874998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45977.150121874998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45977.150121874998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45977.150121874998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45977.150121874998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45977.150121874998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45977.150121874998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45977.150121874998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45977.150121874998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45977.150121874998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45977.150121874998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45977.150121874998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45977.150121874998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45977.150121874998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45977.150121874998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45977.150121874998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45977.150121874998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45977.150121874998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45977.150121874998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45977.150121874998</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8C4AAF86-8529-4C79-A627-A1919AF31A80}"/>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D9" sqre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159" customFormat="1" ht="31.5" customHeight="1">
      <c r="A2" s="61" t="s">
        <v>39104</v>
      </c>
      <c r="B2" s="61" t="s">
        <v>27</v>
      </c>
      <c r="C2" s="61">
        <v>1</v>
      </c>
      <c r="D2" s="61" t="s">
        <v>19542</v>
      </c>
      <c r="E2" s="85" t="s">
        <v>39024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152.15028391203668</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0.7137792824069038</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39112</v>
      </c>
      <c r="B5" s="18" t="str">
        <f>IFERROR(VLOOKUP(D5,DB!A:K,11,0),"")</f>
        <v>R2</v>
      </c>
      <c r="C5" s="18">
        <v>1</v>
      </c>
      <c r="D5" s="18" t="s">
        <v>38840</v>
      </c>
      <c r="E5" s="103" t="s">
        <v>39021</v>
      </c>
      <c r="F5" s="104">
        <v>45976.723090277781</v>
      </c>
      <c r="G5" s="105">
        <f ca="1">IFERROR(NOW()-F5,"-")</f>
        <v>0.42703159721713746</v>
      </c>
      <c r="H5" s="156">
        <v>45976.715046296296</v>
      </c>
      <c r="I5" s="18" t="str">
        <f>IFERROR(VLOOKUP(D5,DB!A:F,6,0),"")</f>
        <v>Power cube</v>
      </c>
      <c r="J5" s="18" t="str">
        <f>IFERROR(VLOOKUP(D5,DB!A:G,7,0),"")</f>
        <v>In progress+No BB Design</v>
      </c>
      <c r="K5" s="19" t="s">
        <v>39113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39114</v>
      </c>
      <c r="B6" s="18" t="str">
        <f>IFERROR(VLOOKUP(D6,DB!A:K,11,0),"")</f>
        <v>R2</v>
      </c>
      <c r="C6" s="18">
        <v>4</v>
      </c>
      <c r="D6" s="18" t="s">
        <v>19048</v>
      </c>
      <c r="E6" s="103" t="s">
        <v>39021</v>
      </c>
      <c r="F6" s="104">
        <v>45976.932523148149</v>
      </c>
      <c r="G6" s="105">
        <f ca="1">IFERROR(NOW()-F6,"-")</f>
        <v>0.2175987268492463</v>
      </c>
      <c r="H6" s="156">
        <v>45976.920451388891</v>
      </c>
      <c r="I6" s="18" t="str">
        <f>IFERROR(VLOOKUP(D6,DB!A:F,6,0),"")</f>
        <v>SCECO</v>
      </c>
      <c r="J6" s="18" t="str">
        <f>IFERROR(VLOOKUP(D6,DB!A:G,7,0),"")</f>
        <v>Dead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39116</v>
      </c>
      <c r="B7" s="18" t="str">
        <f>IFERROR(VLOOKUP(D7,DB!A:K,11,0),"")</f>
        <v>R2</v>
      </c>
      <c r="C7" s="18">
        <v>1</v>
      </c>
      <c r="D7" s="18" t="s">
        <v>25661</v>
      </c>
      <c r="E7" s="103" t="s">
        <v>39021</v>
      </c>
      <c r="F7" s="104">
        <v>45977.018923611111</v>
      </c>
      <c r="G7" s="105">
        <f ca="1">IFERROR(NOW()-F7,"-")</f>
        <v>0.13119826388719957</v>
      </c>
      <c r="H7" s="104">
        <v>45977.014143518521</v>
      </c>
      <c r="I7" s="18" t="str">
        <f>IFERROR(VLOOKUP(D7,DB!A:F,6,0),"")</f>
        <v>Generator-SG</v>
      </c>
      <c r="J7" s="18" t="str">
        <f>IFERROR(VLOOKUP(D7,DB!A:G,7,0),"")</f>
        <v>Vandalized</v>
      </c>
      <c r="K7" s="19" t="s">
        <v>39117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45977.150121874998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45977.150121874998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45977.150121874998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45977.150121874998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45977.150121874998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45977.150121874998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45977.150121874998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45977.150121874998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45977.150121874998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45977.150121874998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45977.150121874998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45977.150121874998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45977.150121874998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45977.150121874998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45977.150121874998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45977.150121874998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45977.150121874998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45977.150121874998</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F14" sqref="F14"/>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45977.150121874998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45977.150121874998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45977.150121874998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45977.150121874998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45977.150121874998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45977.150121874998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45977.150121874998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45977.150121874998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45977.150121874998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45977.150121874998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45977.150121874998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45977.150121874998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45977.150121874998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45977.150121874998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45977.150121874998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45977.150121874998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45977.150121874998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45977.150121874998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45977.150121874998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45977.150121874998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45977.150121874998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45977.150121874998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45977.150121874998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45977.150121874998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45977.150121874998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45977.150121874998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45977.150121874998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45977.150121874998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45977.150121874998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45977.150121874998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45977.150121874998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45977.150121874998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45977.150121874998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45977.150121874998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45977.150121874998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45977.150121874998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45977.150121874998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45977.150121874998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45977.150121874998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45977.150121874998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45977.150121874998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45977.150121874998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45977.150121874998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45977.150121874998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45977.150121874998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45977.150121874998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45977.150121874998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45977.150121874998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45977.150121874998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45977.150121874998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45977.150121874998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45977.150121874998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45977.150121874998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45977.150121874998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45977.150121874998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45977.150121874998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45977.150121874998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45977.150121874998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45977.150121874998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45977.150121874998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45977.150121874998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45977.150121874998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45977.150121874998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45977.150121874998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45977.150121874998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45977.150121874998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45977.150121874998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45977.150121874998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45977.150121874998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45977.150121874998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45977.150121874998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45977.150121874998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45977.150121874998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45977.150121874998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45977.150121874998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45977.150121874998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45977.150121874998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45977.150121874998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45977.150121874998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45977.150121874998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45977.150121874998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45977.150121874998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45977.150121874998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45977.150121874998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45977.150121874998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45977.150121874998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45977.150121874998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45977.150121874998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45977.150121874998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45977.150121874998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45977.150121874998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45977.150121874998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45977.150121874998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45977.150121874998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45977.150121874998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45977.150121874998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45977.150121874998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45977.150121874998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45977.150121874998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45977.150121874998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45977.150121874998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45977.150121874998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45977.150121874998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45977.150121874998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45977.150121874998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45977.150121874998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45977.150121874998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45977.150121874998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45977.150121874998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45977.150121874998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45977.150121874998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45977.150121874998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45977.150121874998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45977.150121874998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45977.150121874998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45977.150121874998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45977.150121874998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45977.150121874998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45977.150121874998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45977.150121874998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45977.150121874998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45977.150121874998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45977.150121874998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45977.150121874998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45977.150121874998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45977.150121874998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45977.150121874998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45977.150121874998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45977.150121874998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45977.150121874998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45977.150121874998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45977.150121874998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45977.150121874998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45977.150121874998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45977.150121874998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45977.150121874998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45977.150121874998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45977.150121874998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45977.150121874998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45977.150121874998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45977.150121874998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45977.150121874998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45977.150121874998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45977.150121874998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45977.150121874998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45977.150121874998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45977.150121874998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45977.150121874998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45977.150121874998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45977.150121874998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45977.150121874998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45977.150121874998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45977.150121874998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45977.150121874998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45977.150121874998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45977.150121874998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45977.150121874998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45977.150121874998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45977.150121874998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45977.150121874998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45977.150121874998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45977.150121874998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45977.150121874998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45977.150121874998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45977.150121874998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45977.150121874998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45977.150121874998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45977.150121874998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45977.150121874998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45977.150121874998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45977.150121874998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45977.150121874998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45977.150121874998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45977.150121874998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45977.150121874998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45977.150121874998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45977.150121874998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45977.150121874998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45977.150121874998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45977.150121874998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45977.150121874998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45977.150121874998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45977.150121874998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45977.150121874998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45977.150121874998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45977.150121874998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45977.150121874998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45977.150121874998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45977.150121874998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45977.150121874998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45977.150121874998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45977.150121874998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45977.150121874998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45977.150121874998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45977.150121874998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45977.150121874998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45977.150121874998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45977.150121874998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45977.150121874998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45977.150121874998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45977.150121874998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45977.150121874998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45977.150121874998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45977.150121874998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45977.150121874998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45977.150121874998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45977.150121874998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45977.150121874998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45977.150121874998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45977.150121874998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45977.150121874998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45977.150121874998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45977.150121874998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45977.150121874998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45977.150121874998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45977.150121874998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45977.150121874998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45977.150121874998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45977.150121874998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45977.150121874998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45977.150121874998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45977.150121874998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45977.150121874998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45977.150121874998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45977.150121874998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45977.150121874998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45977.150121874998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45977.150121874998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45977.150121874998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45977.150121874998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45977.150121874998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45977.150121874998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45977.150121874998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45977.150121874998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45977.150121874998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45977.150121874998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45977.150121874998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45977.150121874998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45977.150121874998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45977.150121874998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45977.150121874998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45977.150121874998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45977.150121874998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45977.150121874998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45977.150121874998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45977.150121874998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45977.150121874998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45977.150121874998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45977.150121874998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45977.150121874998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45977.150121874998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45977.150121874998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45977.150121874998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45977.150121874998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45977.150121874998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45977.150121874998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45977.150121874998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45977.150121874998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45977.150121874998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45977.150121874998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45977.150121874998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45977.150121874998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45977.150121874998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45977.150121874998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45977.150121874998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45977.150121874998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45977.150121874998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45977.150121874998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45977.150121874998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45977.150121874998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45977.150121874998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45977.150121874998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45977.150121874998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45977.150121874998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45977.150121874998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45977.150121874998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45977.150121874998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45977.150121874998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45977.150121874998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45977.150121874998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45977.150121874998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45977.150121874998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45977.150121874998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45977.150121874998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45977.150121874998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45977.150121874998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45977.150121874998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45977.150121874998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45977.150121874998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45977.150121874998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45977.150121874998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45977.150121874998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45977.150121874998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45977.150121874998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45977.150121874998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45977.150121874998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45977.150121874998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45977.150121874998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45977.150121874998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45977.150121874998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45977.150121874998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45977.150121874998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45977.150121874998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45977.150121874998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45977.150121874998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45977.150121874998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45977.150121874998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45977.150121874998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45977.150121874998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45977.150121874998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45977.150121874998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45977.150121874998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45977.150121874998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45977.150121874998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45977.150121874998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45977.150121874998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45977.150121874998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45977.150121874998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45977.150121874998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45977.150121874998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45977.150121874998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45977.150121874998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45977.150121874998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45977.150121874998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45977.150121874998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45977.150121874998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45977.150121874998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45977.150121874998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45977.150121874998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45977.150121874998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45977.150121874998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45977.150121874998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45977.150121874998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45977.150121874998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45977.150121874998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45977.150121874998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45977.150121874998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45977.150121874998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45977.150121874998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45977.150121874998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45977.150121874998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45977.150121874998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45977.150121874998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45977.150121874998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45977.150121874998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45977.150121874998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45977.150121874998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45977.150121874998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45977.150121874998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45977.150121874998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45977.150121874998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45977.150121874998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45977.150121874998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45977.150121874998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45977.150121874998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45977.150121874998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45977.150121874998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45977.150121874998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45977.150121874998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45977.150121874998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45977.150121874998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45977.150121874998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45977.150121874998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45977.150121874998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45977.150121874998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45977.150121874998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45977.150121874998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45977.150121874998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45977.150121874998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45977.150121874998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45977.150121874998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45977.150121874998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45977.150121874998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45977.150121874998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45977.150121874998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45977.150121874998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45977.150121874998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45977.150121874998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45977.150121874998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45977.150121874998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45977.150121874998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45977.150121874998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45977.150121874998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45977.150121874998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45977.150121874998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45977.150121874998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45977.150121874998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45977.150121874998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45977.150121874998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45977.150121874998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45977.150121874998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45977.150121874998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45977.150121874998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45977.150121874998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45977.150121874998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45977.150121874998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45977.150121874998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45977.150121874998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45977.150121874998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45977.150121874998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45977.150121874998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45977.150121874998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45977.150121874998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45977.150121874998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45977.150121874998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45977.150121874998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45977.150121874998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45977.150121874998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45977.150121874998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45977.150121874998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45977.150121874998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45977.150121874998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45977.150121874998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45977.150121874998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45977.150121874998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45977.150121874998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45977.150121874998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45977.150121874998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45977.150121874998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45977.150121874998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45977.150121874998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45977.150121874998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45977.150121874998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45977.150121874998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45977.150121874998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45977.150121874998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45977.150121874998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45977.150121874998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45977.150121874998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45977.150121874998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45977.150121874998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45977.150121874998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45977.150121874998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45977.150121874998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45977.150121874998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45977.150121874998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45977.150121874998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45977.150121874998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45977.150121874998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45977.150121874998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45977.150121874998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45977.150121874998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45977.150121874998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45977.150121874998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45977.150121874998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45977.150121874998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45977.150121874998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45977.150121874998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45977.150121874998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45977.150121874998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45977.150121874998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45977.150121874998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45977.150121874998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45977.150121874998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45977.150121874998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45977.150121874998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45977.150121874998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45977.150121874998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45977.150121874998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45977.150121874998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45977.150121874998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45977.150121874998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45977.150121874998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45977.150121874998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45977.150121874998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45977.150121874998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45977.150121874998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45977.150121874998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45977.150121874998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45977.150121874998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45977.150121874998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45977.150121874998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45977.150121874998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45977.150121874998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45977.150121874998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45977.150121874998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45977.150121874998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45977.150121874998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45977.150121874998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45977.150121874998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45977.150121874998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45977.150121874998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45977.150121874998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45977.150121874998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45977.150121874998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45977.150121874998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45977.150121874998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45977.150121874998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45977.150121874998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45977.150121874998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45977.150121874998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45977.150121874998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45977.150121874998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45977.150121874998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45977.150121874998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45977.150121874998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45977.150121874998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45977.150121874998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45977.150121874998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45977.150121874998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45977.150121874998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45977.150121874998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45977.150121874998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45977.150121874998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45977.150121874998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45977.150121874998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45977.150121874998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45977.150121874998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45977.150121874998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45977.150121874998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45977.150121874998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45977.150121874998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45977.150121874998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45977.150121874998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45977.150121874998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45977.150121874998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45977.150121874998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45977.150121874998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45977.150121874998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45977.150121874998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45977.150121874998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45977.150121874998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45977.150121874998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45977.150121874998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45977.150121874998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45977.150121874998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45977.150121874998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45977.150121874998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45977.150121874998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45977.150121874998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45977.150121874998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45977.150121874998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45977.150121874998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45977.150121874998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45977.150121874998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45977.150121874998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45977.150121874998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45977.150121874998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45977.150121874998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45977.150121874998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45977.150121874998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45977.150121874998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45977.150121874998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45977.150121874998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45977.150121874998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45977.150121874998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45977.150121874998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45977.150121874998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45977.150121874998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45977.150121874998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45977.150121874998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45977.150121874998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45977.150121874998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45977.150121874998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45977.150121874998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45977.150121874998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45977.150121874998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45977.150121874998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45977.150121874998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45977.150121874998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45977.150121874998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45977.150121874998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45977.150121874998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45977.150121874998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45977.150121874998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45977.150121874998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45977.150121874998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45977.150121874998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45977.150121874998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45977.150121874998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45977.150121874998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45977.150121874998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45977.150121874998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45977.150121874998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45977.150121874998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45977.150121874998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45977.150121874998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45977.150121874998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45977.150121874998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45977.150121874998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45977.150121874998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45977.150121874998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45977.150121874998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45977.150121874998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45977.150121874998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45977.150121874998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45977.150121874998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45977.150121874998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45977.150121874998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45977.150121874998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45977.150121874998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45977.150121874998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45977.150121874998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45977.150121874998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45977.150121874998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45977.150121874998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45977.150121874998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45977.150121874998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45977.150121874998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45977.150121874998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45977.150121874998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45977.150121874998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45977.150121874998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45977.150121874998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45977.150121874998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45977.150121874998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45977.150121874998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45977.150121874998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45977.150121874998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45977.150121874998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45977.150121874998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45977.150121874998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45977.150121874998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45977.150121874998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45977.150121874998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45977.150121874998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45977.150121874998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45977.150121874998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45977.150121874998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45977.150121874998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45977.150121874998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45977.150121874998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45977.150121874998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45977.150121874998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45977.150121874998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45977.150121874998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45977.150121874998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45977.150121874998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45977.150121874998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45977.150121874998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45977.150121874998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45977.150121874998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45977.150121874998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45977.150121874998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45977.150121874998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45977.150121874998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45977.150121874998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45977.150121874998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45977.150121874998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45977.150121874998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45977.150121874998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45977.150121874998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45977.150121874998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45977.150121874998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45977.150121874998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45977.150121874998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45977.150121874998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45977.150121874998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45977.150121874998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45977.150121874998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45977.150121874998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45977.150121874998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45977.150121874998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45977.150121874998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45977.150121874998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45977.150121874998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45977.150121874998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45977.150121874998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45977.150121874998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45977.150121874998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45977.150121874998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45977.150121874998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45977.150121874998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45977.150121874998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45977.150121874998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45977.150121874998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45977.150121874998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45977.150121874998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45977.150121874998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45977.150121874998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45977.150121874998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45977.150121874998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45977.150121874998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45977.150121874998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45977.150121874998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45977.150121874998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45977.150121874998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45977.150121874998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45977.150121874998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45977.150121874998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45977.150121874998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45977.150121874998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45977.150121874998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45977.150121874998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45977.150121874998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45977.150121874998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45977.150121874998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45977.150121874998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45977.150121874998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45977.150121874998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45977.150121874998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45977.150121874998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45977.150121874998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45977.150121874998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45977.150121874998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45977.150121874998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45977.150121874998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45977.150121874998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45977.150121874998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45977.150121874998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45977.150121874998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45977.150121874998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45977.150121874998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45977.150121874998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45977.150121874998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45977.150121874998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45977.150121874998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45977.150121874998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45977.150121874998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45977.150121874998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45977.150121874998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45977.150121874998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45977.150121874998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45977.150121874998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45977.150121874998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45977.150121874998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45977.150121874998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45977.150121874998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45977.150121874998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45977.150121874998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45977.150121874998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45977.150121874998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45977.150121874998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45977.150121874998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45977.150121874998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45977.150121874998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45977.150121874998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45977.150121874998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45977.150121874998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45977.150121874998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45977.150121874998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45977.150121874998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45977.150121874998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45977.150121874998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45977.150121874998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45977.150121874998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45977.150121874998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45977.150121874998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45977.150121874998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45977.150121874998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45977.150121874998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45977.150121874998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45977.150121874998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45977.150121874998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45977.150121874998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45977.150121874998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45977.150121874998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45977.150121874998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45977.150121874998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45977.150121874998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45977.150121874998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45977.150121874998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45977.150121874998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45977.150121874998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45977.150121874998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45977.150121874998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45977.150121874998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45977.150121874998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45977.150121874998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45977.150121874998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45977.150121874998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45977.150121874998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45977.150121874998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45977.150121874998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45977.150121874998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45977.150121874998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45977.150121874998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45977.150121874998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45977.150121874998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45977.150121874998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45977.150121874998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45977.150121874998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45977.150121874998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45977.150121874998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45977.150121874998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45977.150121874998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45977.150121874998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45977.150121874998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45977.150121874998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45977.150121874998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45977.150121874998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45977.150121874998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45977.150121874998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45977.150121874998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45977.150121874998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45977.150121874998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45977.150121874998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45977.150121874998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45977.150121874998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45977.150121874998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45977.150121874998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45977.150121874998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45977.150121874998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45977.150121874998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45977.150121874998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45977.150121874998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45977.150121874998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45977.150121874998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45977.150121874998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45977.150121874998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45977.150121874998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45977.150121874998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45977.150121874998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45977.150121874998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45977.150121874998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45977.150121874998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45977.150121874998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45977.150121874998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45977.150121874998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45977.150121874998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45977.150121874998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45977.150121874998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45977.150121874998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45977.150121874998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45977.150121874998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45977.150121874998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45977.150121874998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45977.150121874998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45977.150121874998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45977.150121874998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45977.150121874998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45977.150121874998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45977.150121874998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45977.150121874998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45977.150121874998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45977.150121874998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45977.150121874998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45977.150121874998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45977.150121874998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45977.150121874998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45977.150121874998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45977.150121874998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45977.150121874998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45977.150121874998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45977.150121874998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45977.150121874998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45977.150121874998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45977.150121874998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45977.150121874998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45977.150121874998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45977.150121874998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45977.150121874998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45977.150121874998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45977.150121874998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45977.150121874998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45977.150121874998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45977.150121874998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45977.150121874998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45977.150121874998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45977.150121874998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45977.150121874998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45977.150121874998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45977.150121874998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45977.150121874998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45977.150121874998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45977.150121874998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45977.150121874998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45977.150121874998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45977.150121874998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45977.150121874998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45977.150121874998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45977.150121874998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45977.150121874998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45977.150121874998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45977.150121874998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45977.150121874998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45977.150121874998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45977.150121874998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45977.150121874998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45977.150121874998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45977.150121874998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45977.150121874998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45977.150121874998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45977.150121874998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45977.150121874998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45977.150121874998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45977.150121874998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45977.150121874998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45977.150121874998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45977.150121874998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45977.150121874998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45977.150121874998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45977.150121874998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45977.150121874998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45977.150121874998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45977.150121874998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45977.150121874998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45977.150121874998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45977.150121874998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45977.150121874998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45977.150121874998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45977.150121874998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45977.150121874998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45977.150121874998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45977.150121874998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45977.150121874998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45977.150121874998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45977.150121874998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45977.150121874998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45977.150121874998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45977.150121874998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45977.150121874998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45977.150121874998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45977.150121874998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45977.150121874998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45977.150121874998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45977.150121874998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45977.150121874998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45977.150121874998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45977.150121874998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45977.150121874998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45977.150121874998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45977.150121874998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45977.150121874998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45977.150121874998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45977.150121874998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45977.150121874998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45977.150121874998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45977.150121874998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45977.150121874998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45977.150121874998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45977.150121874998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45977.150121874998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45977.150121874998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45977.150121874998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45977.150121874998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45977.150121874998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45977.150121874998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45977.150121874998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45977.150121874998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45977.150121874998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45977.150121874998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45977.150121874998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45977.150121874998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45977.150121874998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45977.150121874998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45977.150121874998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45977.150121874998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45977.150121874998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45977.150121874998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45977.150121874998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45977.150121874998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45977.150121874998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45977.150121874998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45977.150121874998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45977.150121874998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45977.150121874998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45977.150121874998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45977.150121874998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45977.150121874998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45977.150121874998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45977.150121874998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45977.150121874998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45977.150121874998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45977.150121874998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45977.150121874998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45977.150121874998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45977.150121874998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45977.150121874998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45977.150121874998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45977.150121874998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45977.150121874998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45977.150121874998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45977.150121874998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45977.150121874998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45977.150121874998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45977.150121874998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45977.150121874998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45977.150121874998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45977.150121874998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45977.150121874998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45977.150121874998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45977.150121874998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45977.150121874998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45977.150121874998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45977.150121874998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45977.150121874998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45977.150121874998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45977.150121874998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45977.150121874998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45977.150121874998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45977.150121874998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45977.150121874998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45977.150121874998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45977.150121874998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45977.150121874998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45977.150121874998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45977.150121874998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45977.150121874998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45977.150121874998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45977.150121874998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45977.150121874998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45977.150121874998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45977.150121874998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45977.150121874998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39118</v>
      </c>
      <c r="B2" s="92" t="str">
        <f>IFERROR(VLOOKUP(D2,DB!A:K,11,0),"")</f>
        <v>R4</v>
      </c>
      <c r="C2" s="94">
        <v>1</v>
      </c>
      <c r="D2" s="92" t="s">
        <v>35092</v>
      </c>
      <c r="E2" s="95" t="s">
        <v>39021</v>
      </c>
      <c r="F2" s="96">
        <v>45703.480717592596</v>
      </c>
      <c r="G2" s="97">
        <f t="shared" ref="G2" ca="1" si="0">IFERROR(NOW()-F2,"")</f>
        <v>273.66940428240196</v>
      </c>
      <c r="H2" s="96">
        <v>45703.474768518521</v>
      </c>
      <c r="I2" s="96" t="str">
        <f>IFERROR(VLOOKUP(D2,DB!A:F,6,0),"")</f>
        <v>SCECO</v>
      </c>
      <c r="J2" s="96" t="str">
        <f>IFERROR(VLOOKUP(D2,DB!A:G,7,0),"")</f>
        <v>Dead</v>
      </c>
      <c r="K2" s="98" t="s">
        <v>39119</v>
      </c>
      <c r="L2" s="92" t="str">
        <f>IFERROR(VLOOKUP(D2,DB!A:I,9,0),"")</f>
        <v>Latis</v>
      </c>
    </row>
    <row r="3" spans="1:16" ht="15" customHeight="1">
      <c r="A3" s="135" t="s">
        <v>39120</v>
      </c>
      <c r="B3" s="135" t="str">
        <f>IFERROR(VLOOKUP(D3,DB!A:K,11,0),"")</f>
        <v>R4</v>
      </c>
      <c r="C3" s="94">
        <v>1</v>
      </c>
      <c r="D3" s="92" t="s">
        <v>34317</v>
      </c>
      <c r="E3" s="95" t="s">
        <v>39021</v>
      </c>
      <c r="F3" s="96">
        <v>45976.589108796295</v>
      </c>
      <c r="G3" s="97">
        <f ca="1">IFERROR(NOW()-F3,"")</f>
        <v>0.56101307870267192</v>
      </c>
      <c r="H3" s="96">
        <v>45976.583136574074</v>
      </c>
      <c r="I3" s="135" t="str">
        <f>IFERROR(VLOOKUP(D3,DB!A:F,6,0),"")</f>
        <v>SCECO</v>
      </c>
      <c r="J3" s="135" t="str">
        <f>IFERROR(VLOOKUP(D3,DB!A:G,7,0),"")</f>
        <v>Dead</v>
      </c>
      <c r="K3" s="98" t="s">
        <v>39121</v>
      </c>
      <c r="L3" s="92" t="str">
        <f>IFERROR(VLOOKUP(D3,DB!A:I,9,0),"")</f>
        <v>Latis</v>
      </c>
    </row>
    <row r="4" spans="1:16" ht="15" customHeight="1">
      <c r="A4" s="135" t="s">
        <v>39122</v>
      </c>
      <c r="B4" s="135" t="str">
        <f>IFERROR(VLOOKUP(D4,DB!A:K,11,0),"")</f>
        <v>R4</v>
      </c>
      <c r="C4" s="94">
        <v>1</v>
      </c>
      <c r="D4" s="92" t="s">
        <v>36293</v>
      </c>
      <c r="E4" s="95" t="s">
        <v>39021</v>
      </c>
      <c r="F4" s="96">
        <v>45976.786273148151</v>
      </c>
      <c r="G4" s="97">
        <f ca="1">IFERROR(NOW()-F4,"")</f>
        <v>0.36384872684720904</v>
      </c>
      <c r="H4" s="96">
        <v>45976.780682870369</v>
      </c>
      <c r="I4" s="135" t="str">
        <f>IFERROR(VLOOKUP(D4,DB!A:F,6,0),"")</f>
        <v>Generator-SG</v>
      </c>
      <c r="J4" s="135" t="str">
        <f>IFERROR(VLOOKUP(D4,DB!A:G,7,0),"")</f>
        <v>No BB Shifted</v>
      </c>
      <c r="K4" s="98" t="s">
        <v>39123</v>
      </c>
      <c r="L4" s="92" t="str">
        <f>IFERROR(VLOOKUP(D4,DB!A:I,9,0),"")</f>
        <v>Latis</v>
      </c>
    </row>
    <row r="5" spans="1:16" ht="15" customHeight="1">
      <c r="A5" s="135" t="s">
        <v>39124</v>
      </c>
      <c r="B5" s="135" t="str">
        <f>IFERROR(VLOOKUP(D5,DB!A:K,11,0),"")</f>
        <v>R4</v>
      </c>
      <c r="C5" s="94">
        <v>1</v>
      </c>
      <c r="D5" s="92" t="s">
        <v>36693</v>
      </c>
      <c r="E5" s="95" t="s">
        <v>39021</v>
      </c>
      <c r="F5" s="96">
        <v>45977.092916666668</v>
      </c>
      <c r="G5" s="97">
        <f ca="1">IFERROR(NOW()-F5,"")</f>
        <v>5.7205208329833113E-2</v>
      </c>
      <c r="H5" s="96">
        <v>45977.092881944445</v>
      </c>
      <c r="I5" s="135" t="str">
        <f>IFERROR(VLOOKUP(D5,DB!A:F,6,0),"")</f>
        <v>Generator-SG</v>
      </c>
      <c r="J5" s="135" t="str">
        <f>IFERROR(VLOOKUP(D5,DB!A:G,7,0),"")</f>
        <v>Weak</v>
      </c>
      <c r="K5" s="98" t="s">
        <v>39123</v>
      </c>
      <c r="L5" s="92" t="str">
        <f>IFERROR(VLOOKUP(D5,DB!A:I,9,0),"")</f>
        <v>Latis</v>
      </c>
    </row>
    <row r="6" spans="1:16" ht="15" customHeight="1">
      <c r="A6" s="135"/>
      <c r="B6" s="135" t="str">
        <f>IFERROR(VLOOKUP(D6,DB!A:K,11,0),"")</f>
        <v/>
      </c>
      <c r="C6" s="94"/>
      <c r="D6" s="92"/>
      <c r="E6" s="95"/>
      <c r="F6" s="96"/>
      <c r="G6" s="97">
        <f ca="1">IFERROR(NOW()-F6,"")</f>
        <v>45977.150121874998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45977.150121874998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45977.150121874998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45977.150121874998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45977.150121874998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45977.150121874998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45977.150121874998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45977.150121874998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45977.150121874998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45977.150121874998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45977.150121874998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45977.150121874998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45977.150121874998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45977.150121874998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45977.150121874998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45977.150121874998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45977.150121874998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45977.150121874998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45977.150121874998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45977.150121874998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45977.150121874998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45977.150121874998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45977.150121874998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45977.150121874998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45977.150121874998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45977.150121874998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45977.150121874998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45977.150121874998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45977.150121874998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45977.150121874998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45977.150121874998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45977.150121874998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45977.150121874998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45977.150121874998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45977.150121874998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45977.150121874998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45977.150121874998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45977.150121874998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45977.150121874998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45977.150121874998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45977.150121874998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45977.150121874998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45977.150121874998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45977.150121874998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45977.150121874998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45977.150121874998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45977.150121874998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45977.150121874998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45977.150121874998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45977.150121874998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45977.150121874998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45977.150121874998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45977.150121874998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45977.150121874998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45977.150121874998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45977.150121874998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45977.150121874998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45977.150121874998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45977.150121874998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45977.150121874998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45977.150121874998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45977.150121874998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45977.150121874998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45977.150121874998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45977.150121874998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45977.150121874998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45977.150121874998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45977.150121874998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45977.150121874998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45977.150121874998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45977.150121874998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45977.150121874998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45977.150121874998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45977.150121874998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45977.150121874998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45977.150121874998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45977.150121874998</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9"/>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85.318061689809838</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39024</v>
      </c>
      <c r="F3" s="38">
        <v>45926.188877314817</v>
      </c>
      <c r="G3" s="116">
        <f t="shared" ref="G3" ca="1" si="0">IFERROR(NOW()-F3,"")</f>
        <v>50.961244560181512</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39024</v>
      </c>
      <c r="F4" s="125">
        <v>45948.661111111112</v>
      </c>
      <c r="G4" s="126">
        <f t="shared" ref="G4" ca="1" si="1">IFERROR(NOW()-F4,"")</f>
        <v>28.489010763885744</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R5</v>
      </c>
      <c r="C6" s="124"/>
      <c r="D6" s="124" t="s">
        <v>33027</v>
      </c>
      <c r="E6" s="124" t="s">
        <v>39021</v>
      </c>
      <c r="F6" s="158">
        <v>45977.009479166663</v>
      </c>
      <c r="G6" s="126">
        <f t="shared" ref="G6:G32" ca="1" si="2">IFERROR(NOW()-F6,"")</f>
        <v>0.14064270833478076</v>
      </c>
      <c r="H6" s="158">
        <v>45976.947858796295</v>
      </c>
      <c r="I6" s="124" t="str">
        <f>IFERROR(VLOOKUP(D6,DB!A:F,6,0),"")</f>
        <v>SCECO</v>
      </c>
      <c r="J6" s="124" t="str">
        <f>IFERROR(VLOOKUP(D6,DB!A:G,7,0),"")</f>
        <v>No BB Design</v>
      </c>
      <c r="K6" s="124" t="s">
        <v>39134</v>
      </c>
      <c r="L6" s="124" t="str">
        <f>IFERROR(VLOOKUP(D6,DB!A:I,9,0),"")</f>
        <v>Latis</v>
      </c>
    </row>
    <row r="7" spans="1:13" s="106" customFormat="1">
      <c r="A7" s="124" t="s">
        <v>39135</v>
      </c>
      <c r="B7" s="124" t="str">
        <f>IFERROR(VLOOKUP(D7,DB!A:K,11,0),"")</f>
        <v>R5</v>
      </c>
      <c r="C7" s="124">
        <v>1</v>
      </c>
      <c r="D7" s="124" t="s">
        <v>34255</v>
      </c>
      <c r="E7" s="124" t="s">
        <v>39021</v>
      </c>
      <c r="F7" s="158">
        <v>45977.040844907409</v>
      </c>
      <c r="G7" s="126">
        <f ca="1">IFERROR(NOW()-F7,"")</f>
        <v>0.10927696758881211</v>
      </c>
      <c r="H7" s="158">
        <v>45977.092847222222</v>
      </c>
      <c r="I7" s="124" t="str">
        <f>IFERROR(VLOOKUP(D7,DB!A:F,6,0),"")</f>
        <v>Generator-SG</v>
      </c>
      <c r="J7" s="124" t="str">
        <f>IFERROR(VLOOKUP(D7,DB!A:G,7,0),"")</f>
        <v>Vandalized</v>
      </c>
      <c r="K7" s="124" t="s">
        <v>39136</v>
      </c>
      <c r="L7" s="124" t="str">
        <f>IFERROR(VLOOKUP(D7,DB!A:I,9,0),"")</f>
        <v>Latis</v>
      </c>
    </row>
    <row r="8" spans="1:13">
      <c r="A8" s="124"/>
      <c r="B8" s="124" t="str">
        <f>IFERROR(VLOOKUP(D8,DB!A:K,11,0),"")</f>
        <v/>
      </c>
      <c r="C8" s="124"/>
      <c r="D8" s="124"/>
      <c r="E8" s="124"/>
      <c r="F8" s="124"/>
      <c r="G8" s="126">
        <f t="shared" ca="1" si="2"/>
        <v>45977.150121874998</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45977.150121874998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45977.150121874998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45977.150121874998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45977.150121874998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45977.150121874998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45977.150121874998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45977.150121874998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45977.150121874998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45977.150121874998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45977.150121874998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45977.150121874998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45977.150121874998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45977.150121874998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45977.150121874998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45977.150121874998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45977.150121874998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45977.150121874998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45977.150121874998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45977.150121874998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45977.150121874998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45977.150121874998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45977.150121874998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45977.150121874998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45977.150121874998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ref="G33:G96" ca="1" si="3">IFERROR(NOW()-F33,"")</f>
        <v>45977.150121874998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45977.150121874998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45977.150121874998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45977.150121874998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45977.150121874998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45977.150121874998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45977.150121874998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45977.150121874998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45977.150121874998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45977.150121874998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45977.150121874998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45977.150121874998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45977.150121874998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45977.150121874998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45977.150121874998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45977.150121874998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45977.150121874998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45977.150121874998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45977.150121874998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45977.150121874998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45977.150121874998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45977.150121874998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45977.150121874998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45977.150121874998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45977.150121874998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45977.150121874998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45977.150121874998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45977.150121874998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45977.150121874998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45977.150121874998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45977.150121874998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45977.150121874998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45977.150121874998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45977.150121874998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45977.150121874998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45977.150121874998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45977.150121874998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45977.150121874998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45977.150121874998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45977.150121874998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45977.150121874998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45977.150121874998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45977.150121874998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45977.150121874998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45977.150121874998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45977.150121874998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45977.150121874998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45977.150121874998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45977.150121874998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45977.150121874998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45977.150121874998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45977.150121874998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45977.150121874998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45977.150121874998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45977.150121874998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45977.150121874998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45977.150121874998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45977.150121874998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45977.150121874998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45977.150121874998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45977.150121874998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45977.150121874998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45977.150121874998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45977.150121874998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4">IFERROR(NOW()-F97,"")</f>
        <v>45977.150121874998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45977.150121874998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45977.150121874998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45977.150121874998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45977.150121874998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45977.150121874998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45977.150121874998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45977.150121874998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45977.150121874998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45977.150121874998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45977.150121874998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45977.150121874998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45977.150121874998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45977.150121874998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45977.150121874998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45977.150121874998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45977.150121874998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45977.150121874998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45977.150121874998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45977.150121874998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45977.150121874998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45977.150121874998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45977.150121874998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45977.150121874998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45977.150121874998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45977.150121874998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45977.150121874998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45977.150121874998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45977.150121874998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45977.150121874998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45977.150121874998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45977.150121874998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45977.150121874998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45977.150121874998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45977.150121874998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45977.150121874998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45977.150121874998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45977.150121874998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45977.150121874998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45977.150121874998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45977.150121874998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45977.150121874998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45977.150121874998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45977.150121874998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45977.150121874998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45977.150121874998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45977.150121874998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45977.150121874998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45977.150121874998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45977.150121874998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45977.150121874998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45977.150121874998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45977.150121874998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45977.150121874998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45977.150121874998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45977.150121874998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45977.150121874998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45977.150121874998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45977.150121874998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45977.150121874998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45977.150121874998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45977.150121874998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45977.150121874998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45977.150121874998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5">IFERROR(NOW()-F161,"")</f>
        <v>45977.150121874998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45977.150121874998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45977.150121874998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45977.150121874998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45977.150121874998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45977.150121874998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45977.150121874998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45977.150121874998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45977.150121874998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45977.150121874998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45977.150121874998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45977.150121874998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45977.150121874998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45977.150121874998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45977.150121874998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45977.150121874998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45977.150121874998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45977.150121874998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45977.150121874998</v>
      </c>
      <c r="H179" s="124"/>
      <c r="I179" s="124" t="str">
        <f>IFERROR(VLOOKUP(D179,DB!A:F,6,0),"")</f>
        <v/>
      </c>
      <c r="J179" s="124" t="str">
        <f>IFERROR(VLOOKUP(D179,DB!A:G,7,0),"")</f>
        <v/>
      </c>
      <c r="K179" s="124"/>
      <c r="L179" s="124" t="str">
        <f>IFERROR(VLOOKUP(D179,DB!A:I,9,0),"")</f>
        <v/>
      </c>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45977.150121874998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45977.150121874998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45977.150121874998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45977.150121874998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45977.150121874998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45977.150121874998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45977.150121874998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45977.150121874998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45977.150121874998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45977.150121874998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45977.150121874998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45977.150121874998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45977.150121874998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45977.150121874998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45977.150121874998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45977.150121874998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45977.150121874998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45977.150121874998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45977.150121874998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45977.150121874998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45977.150121874998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45977.150121874998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45977.150121874998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45977.150121874998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45977.150121874998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45977.150121874998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45977.150121874998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45977.150121874998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45977.150121874998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45977.150121874998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45977.150121874998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45977.150121874998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45977.150121874998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45977.150121874998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45977.150121874998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45977.150121874998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45977.150121874998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45977.150121874998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45977.150121874998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45977.150121874998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45977.150121874998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45977.150121874998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45977.150121874998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45977.150121874998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45977.150121874998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45977.150121874998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45977.150121874998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45977.150121874998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45977.150121874998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45977.150121874998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45977.150121874998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45977.150121874998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45977.150121874998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45977.150121874998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45977.150121874998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45977.150121874998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45977.150121874998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45977.150121874998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45977.150121874998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45977.150121874998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45977.150121874998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45977.150121874998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45977.150121874998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45977.150121874998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45977.150121874998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45977.150121874998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45977.150121874998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45977.150121874998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45977.150121874998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45977.150121874998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45977.150121874998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45977.150121874998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45977.150121874998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45977.150121874998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45977.150121874998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45977.150121874998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45977.150121874998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45977.150121874998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45977.150121874998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45977.150121874998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45977.150121874998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45977.150121874998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45977.150121874998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45977.150121874998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45977.150121874998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45977.150121874998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45977.150121874998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45977.150121874998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45977.150121874998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45977.150121874998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45977.150121874998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45977.150121874998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45977.150121874998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45977.150121874998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45977.150121874998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45977.150121874998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45977.150121874998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45977.150121874998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45977.150121874998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45977.150121874998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45977.150121874998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45977.150121874998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45977.150121874998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45977.150121874998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45977.150121874998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45977.150121874998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45977.150121874998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45977.150121874998</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2025-11-16T00:37:28Z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