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21" documentId="120_S{2AC9BD13-BADA-5192-A53E-5A8FF88502F6}" xr6:coauthVersionLast="47" xr6:coauthVersionMax="47" xr10:uidLastSave="{1AD8DC9E-FEA1-4807-8987-7C0DEE28CE2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<sst xmlns="http://schemas.openxmlformats.org/spreadsheetml/2006/main" count="180275" uniqueCount="39120">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</sst>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310.38554756944359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304.01175127314491</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45973.33397349537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45973.33397349537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45973.33397349537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45973.33397349537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45973.33397349537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45973.33397349537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45973.33397349537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45973.33397349537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45973.33397349537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45973.33397349537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45973.33397349537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45973.33397349537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45973.33397349537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45973.33397349537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45973.33397349537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45973.33397349537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45973.33397349537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45973.33397349537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45973.33397349537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45973.33397349537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45973.33397349537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45973.33397349537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45973.33397349537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45973.33397349537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45973.33397349537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45973.33397349537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45973.33397349537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45973.33397349537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45973.33397349537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45973.33397349537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45973.33397349537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45973.33397349537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45973.33397349537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45973.33397349537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45973.33397349537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45973.33397349537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45973.33397349537</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45973.33397349537</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45973.33397349537</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45973.33397349537</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45973.33397349537</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45973.33397349537</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45973.33397349537</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45973.33397349537</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45973.33397349537</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45973.33397349537</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45973.33397349537</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45973.33397349537</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45973.33397349537</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45973.33397349537</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45973.33397349537</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45973.33397349537</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45973.33397349537</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45973.33397349537</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45973.33397349537</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45973.33397349537</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45973.33397349537</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45973.33397349537</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45973.33397349537</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45973.33397349537</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45973.33397349537</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45973.33397349537</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45973.33397349537</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45973.33397349537</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45973.33397349537</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45973.33397349537</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45973.33397349537</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45973.33397349537</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45973.33397349537</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45973.33397349537</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45973.33397349537</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45973.33397349537</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45973.33397349537</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45973.33397349537</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45973.33397349537</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45973.33397349537</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45973.33397349537</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45973.33397349537</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45973.33397349537</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45973.33397349537</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45973.33397349537</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45973.33397349537</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45973.33397349537</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45973.33397349537</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45973.33397349537</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45973.33397349537</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45973.33397349537</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45973.33397349537</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45973.33397349537</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45973.33397349537</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45973.33397349537</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45973.33397349537</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45973.33397349537</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45973.33397349537</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45973.33397349537</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45973.33397349537</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45973.33397349537</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45973.33397349537</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45973.33397349537</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45973.33397349537</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45973.33397349537</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45973.33397349537</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45973.33397349537</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45973.33397349537</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45973.33397349537</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45973.33397349537</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45973.33397349537</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45973.33397349537</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45973.33397349537</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45973.33397349537</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45973.33397349537</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45973.33397349537</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45973.33397349537</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45973.33397349537</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45973.33397349537</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45973.33397349537</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45973.33397349537</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45973.33397349537</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148.33413553240825</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45973.33397349537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45973.33397349537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45973.33397349537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45973.33397349537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45973.33397349537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45973.33397349537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45973.33397349537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45973.33397349537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45973.33397349537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45973.33397349537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45973.33397349537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45973.33397349537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45973.33397349537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45973.33397349537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45973.33397349537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45973.33397349537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45973.33397349537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45973.33397349537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45973.33397349537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45973.33397349537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45973.33397349537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45973.33397349537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45973.33397349537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45973.33397349537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45973.33397349537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45973.33397349537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45973.33397349537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45973.33397349537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45973.33397349537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45973.33397349537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45973.33397349537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45973.33397349537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45973.33397349537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45973.33397349537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45973.33397349537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45973.33397349537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45973.33397349537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45973.33397349537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45973.33397349537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45973.33397349537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45973.33397349537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45973.33397349537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45973.33397349537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45973.33397349537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45973.33397349537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45973.33397349537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45973.33397349537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45973.33397349537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45973.33397349537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45973.33397349537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45973.33397349537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45973.33397349537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45973.33397349537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45973.33397349537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45973.33397349537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45973.33397349537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45973.33397349537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45973.33397349537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45973.33397349537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45973.33397349537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45973.33397349537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45973.33397349537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45973.33397349537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45973.33397349537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45973.33397349537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45973.33397349537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45973.33397349537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45973.33397349537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45973.33397349537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45973.33397349537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45973.33397349537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45973.33397349537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45973.33397349537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45973.33397349537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45973.33397349537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45973.33397349537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45973.33397349537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45973.33397349537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45973.33397349537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45973.33397349537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45973.33397349537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45973.33397349537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45973.33397349537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45973.33397349537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45973.33397349537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45973.33397349537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45973.33397349537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45973.33397349537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45973.33397349537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45973.33397349537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45973.33397349537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45973.33397349537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45973.33397349537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45973.33397349537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45973.33397349537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45973.33397349537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45973.33397349537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45973.33397349537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45973.33397349537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45973.33397349537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45973.33397349537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45973.33397349537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45973.33397349537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45973.33397349537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45973.33397349537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45973.33397349537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45973.33397349537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45973.33397349537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45973.33397349537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45973.33397349537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45973.33397349537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45973.33397349537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45973.33397349537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45973.33397349537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45973.33397349537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45973.33397349537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45973.33397349537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45973.33397349537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45973.33397349537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45973.33397349537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45973.33397349537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45973.33397349537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45973.33397349537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45973.33397349537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45973.33397349537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45973.33397349537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45973.33397349537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45973.33397349537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45973.33397349537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45973.33397349537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45973.33397349537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45973.33397349537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45973.33397349537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45973.33397349537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45973.33397349537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45973.33397349537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45973.33397349537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45973.33397349537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45973.33397349537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45973.33397349537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45973.33397349537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45973.33397349537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45973.33397349537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45973.33397349537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45973.33397349537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45973.33397349537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45973.33397349537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45973.33397349537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45973.33397349537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45973.33397349537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45973.33397349537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45973.33397349537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45973.33397349537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45973.33397349537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45973.33397349537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45973.33397349537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45973.33397349537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45973.33397349537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45973.33397349537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45973.33397349537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45973.33397349537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45973.33397349537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45973.33397349537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45973.33397349537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45973.33397349537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45973.33397349537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45973.33397349537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45973.33397349537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45973.33397349537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45973.33397349537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45973.33397349537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45973.33397349537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45973.33397349537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45973.33397349537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45973.33397349537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45973.33397349537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45973.33397349537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45973.33397349537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45973.33397349537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45973.33397349537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45973.33397349537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45973.33397349537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45973.33397349537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45973.33397349537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45973.33397349537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45973.33397349537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45973.33397349537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45973.33397349537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45973.33397349537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45973.33397349537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45973.33397349537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45973.33397349537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45973.33397349537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45973.33397349537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45973.33397349537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45973.33397349537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45973.33397349537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45973.33397349537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45973.33397349537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45973.33397349537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45973.33397349537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45973.33397349537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45973.33397349537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45973.33397349537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45973.33397349537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45973.33397349537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45973.33397349537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45973.33397349537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45973.33397349537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45973.33397349537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45973.33397349537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45973.33397349537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45973.33397349537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45973.33397349537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45973.33397349537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45973.33397349537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45973.33397349537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45973.33397349537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45973.33397349537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45973.33397349537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45973.33397349537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45973.33397349537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45973.33397349537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45973.33397349537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45973.33397349537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45973.33397349537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45973.33397349537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45973.33397349537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45973.33397349537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45973.33397349537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45973.33397349537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45973.33397349537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45973.33397349537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45973.33397349537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45973.33397349537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45973.33397349537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45973.33397349537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45973.33397349537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45973.33397349537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45973.33397349537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45973.33397349537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45973.33397349537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45973.33397349537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45973.33397349537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45973.33397349537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45973.33397349537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45973.33397349537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45973.33397349537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45973.33397349537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45973.33397349537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45973.33397349537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45973.33397349537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45973.33397349537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45973.33397349537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45973.33397349537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45973.33397349537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45973.33397349537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45973.33397349537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45973.33397349537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45973.33397349537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45973.33397349537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45973.33397349537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45973.33397349537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45973.33397349537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45973.33397349537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45973.33397349537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45973.33397349537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45973.33397349537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45973.33397349537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45973.33397349537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45973.33397349537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45973.33397349537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45973.33397349537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45973.33397349537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45973.33397349537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45973.33397349537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45973.33397349537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45973.33397349537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45973.33397349537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45973.33397349537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45973.33397349537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45973.33397349537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45973.33397349537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45973.33397349537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45973.33397349537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45973.33397349537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45973.33397349537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45973.33397349537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45973.33397349537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45973.33397349537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45973.33397349537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45973.33397349537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45973.33397349537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45973.33397349537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45973.33397349537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45973.33397349537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45973.33397349537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45973.33397349537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45973.33397349537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45973.33397349537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45973.33397349537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45973.33397349537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45973.33397349537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45973.33397349537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45973.33397349537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45973.33397349537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45973.33397349537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45973.33397349537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45973.33397349537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45973.33397349537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45973.33397349537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45973.33397349537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45973.33397349537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45973.33397349537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45973.33397349537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45973.33397349537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45973.33397349537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45973.33397349537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45973.33397349537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45973.33397349537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45973.33397349537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45973.33397349537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45973.33397349537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45973.33397349537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45973.33397349537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45973.33397349537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45973.33397349537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45973.33397349537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45973.33397349537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45973.33397349537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45973.33397349537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45973.33397349537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45973.33397349537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45973.33397349537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45973.33397349537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45973.33397349537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45973.33397349537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45973.33397349537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45973.33397349537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45973.33397349537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45973.33397349537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45973.33397349537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45973.33397349537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45973.33397349537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45973.33397349537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45973.33397349537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45973.33397349537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45973.33397349537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45973.33397349537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45973.33397349537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45973.33397349537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45973.33397349537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45973.33397349537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45973.33397349537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45973.33397349537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45973.33397349537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45973.33397349537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45973.33397349537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45973.33397349537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45973.33397349537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45973.33397349537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45973.33397349537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45973.33397349537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45973.33397349537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45973.33397349537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45973.33397349537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45973.33397349537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45973.33397349537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45973.33397349537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45973.33397349537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45973.33397349537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45973.33397349537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45973.33397349537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45973.33397349537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45973.33397349537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45973.33397349537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45973.33397349537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45973.33397349537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45973.33397349537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45973.33397349537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45973.33397349537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45973.33397349537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45973.33397349537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45973.33397349537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45973.33397349537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45973.33397349537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45973.33397349537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45973.33397349537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45973.33397349537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45973.33397349537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45973.33397349537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45973.33397349537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45973.33397349537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45973.33397349537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45973.33397349537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45973.33397349537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45973.33397349537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45973.33397349537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45973.33397349537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45973.33397349537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45973.33397349537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45973.33397349537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45973.33397349537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45973.33397349537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45973.33397349537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45973.33397349537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45973.33397349537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45973.33397349537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45973.33397349537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45973.33397349537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45973.33397349537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45973.33397349537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45973.33397349537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45973.33397349537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45973.33397349537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45973.33397349537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45973.33397349537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45973.33397349537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45973.33397349537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45973.33397349537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45973.33397349537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45973.33397349537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45973.33397349537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45973.33397349537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45973.33397349537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45973.33397349537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45973.33397349537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45973.33397349537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45973.33397349537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45973.33397349537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45973.33397349537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45973.33397349537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45973.33397349537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45973.33397349537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45973.33397349537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45973.33397349537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45973.33397349537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45973.33397349537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45973.33397349537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45973.33397349537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45973.33397349537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45973.33397349537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45973.33397349537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45973.33397349537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45973.33397349537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45973.33397349537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45973.33397349537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45973.33397349537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45973.33397349537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45973.33397349537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45973.33397349537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45973.33397349537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45973.33397349537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45973.33397349537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45973.33397349537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45973.33397349537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45973.33397349537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45973.33397349537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45973.33397349537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45973.33397349537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45973.33397349537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45973.33397349537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45973.33397349537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45973.33397349537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45973.33397349537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45973.33397349537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45973.33397349537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45973.33397349537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45973.33397349537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45973.33397349537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45973.33397349537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45973.33397349537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45973.33397349537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45973.33397349537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45973.33397349537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45973.33397349537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45973.33397349537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45973.33397349537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45973.33397349537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45973.33397349537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45973.33397349537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45973.33397349537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45973.33397349537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45973.33397349537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45973.33397349537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45973.33397349537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45973.33397349537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45973.33397349537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45973.33397349537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45973.33397349537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45973.33397349537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45973.33397349537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45973.33397349537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45973.33397349537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45973.33397349537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45973.33397349537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45973.33397349537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45973.33397349537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45973.33397349537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45973.33397349537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45973.33397349537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45973.33397349537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45973.33397349537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45973.33397349537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45973.33397349537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45973.33397349537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45973.33397349537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45973.33397349537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45973.33397349537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45973.33397349537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45973.33397349537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45973.33397349537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45973.33397349537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45973.33397349537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45973.33397349537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45973.33397349537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45973.33397349537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45973.33397349537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45973.33397349537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45973.33397349537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45973.33397349537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45973.33397349537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45973.33397349537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45973.33397349537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45973.33397349537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45973.33397349537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45973.33397349537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45973.33397349537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45973.33397349537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45973.33397349537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45973.33397349537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45973.33397349537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45973.33397349537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45973.33397349537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45973.33397349537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45973.33397349537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45973.33397349537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45973.33397349537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45973.33397349537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45973.33397349537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45973.33397349537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45973.33397349537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45973.33397349537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45973.33397349537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45973.33397349537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45973.33397349537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45973.33397349537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45973.33397349537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45973.33397349537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45973.33397349537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45973.33397349537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45973.33397349537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45973.33397349537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45973.33397349537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45973.33397349537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45973.33397349537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45973.33397349537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45973.33397349537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45973.33397349537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45973.33397349537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45973.33397349537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45973.33397349537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45973.33397349537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45973.33397349537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45973.33397349537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45973.33397349537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45973.33397349537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45973.33397349537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45973.33397349537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45973.33397349537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45973.33397349537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45973.33397349537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45973.33397349537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45973.33397349537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45973.33397349537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45973.33397349537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45973.33397349537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45973.33397349537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45973.33397349537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45973.33397349537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45973.33397349537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45973.33397349537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45973.33397349537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45973.33397349537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45973.33397349537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45973.33397349537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45973.33397349537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45973.33397349537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45973.33397349537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45973.33397349537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45973.33397349537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45973.33397349537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45973.33397349537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45973.33397349537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45973.33397349537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45973.33397349537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45973.33397349537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45973.33397349537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45973.33397349537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45973.33397349537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45973.33397349537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45973.33397349537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45973.33397349537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45973.33397349537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45973.33397349537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45973.33397349537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45973.33397349537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45973.33397349537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45973.33397349537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45973.33397349537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45973.33397349537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45973.33397349537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45973.33397349537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45973.33397349537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45973.33397349537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45973.33397349537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45973.33397349537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45973.33397349537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45973.33397349537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45973.33397349537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45973.33397349537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45973.33397349537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45973.33397349537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45973.33397349537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45973.33397349537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45973.33397349537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45973.33397349537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45973.33397349537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45973.33397349537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45973.33397349537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45973.33397349537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45973.33397349537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45973.33397349537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45973.33397349537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45973.33397349537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45973.33397349537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45973.33397349537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45973.33397349537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45973.33397349537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45973.33397349537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45973.33397349537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45973.33397349537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45973.33397349537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45973.33397349537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45973.33397349537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45973.33397349537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45973.33397349537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45973.33397349537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45973.33397349537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45973.33397349537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45973.33397349537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45973.33397349537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45973.33397349537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45973.33397349537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45973.33397349537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45973.33397349537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45973.33397349537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45973.33397349537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45973.33397349537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45973.33397349537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45973.33397349537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45973.33397349537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45973.33397349537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45973.33397349537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45973.33397349537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45973.33397349537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45973.33397349537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45973.33397349537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45973.33397349537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45973.33397349537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45973.33397349537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45973.33397349537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45973.33397349537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45973.33397349537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45973.33397349537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45973.33397349537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45973.33397349537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45973.33397349537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45973.33397349537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45973.33397349537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45973.33397349537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45973.33397349537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45973.33397349537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45973.33397349537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45973.33397349537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45973.33397349537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45973.33397349537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45973.33397349537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45973.33397349537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45973.33397349537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45973.33397349537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45973.33397349537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45973.33397349537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45973.33397349537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45973.33397349537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45973.33397349537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45973.33397349537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45973.33397349537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45973.33397349537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45973.33397349537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45973.33397349537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45973.33397349537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45973.33397349537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45973.33397349537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45973.33397349537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45973.33397349537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45973.33397349537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45973.33397349537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45973.33397349537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45973.33397349537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45973.33397349537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45973.33397349537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45973.33397349537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45973.33397349537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45973.33397349537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45973.33397349537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45973.33397349537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45973.33397349537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45973.33397349537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45973.33397349537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45973.33397349537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45973.33397349537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45973.33397349537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45973.33397349537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45973.33397349537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45973.33397349537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45973.33397349537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45973.33397349537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45973.33397349537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45973.33397349537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45973.33397349537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45973.33397349537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45973.33397349537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45973.33397349537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45973.33397349537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45973.33397349537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45973.33397349537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45973.33397349537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45973.33397349537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45973.33397349537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45973.33397349537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45973.33397349537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45973.33397349537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45973.33397349537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45973.33397349537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45973.33397349537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45973.33397349537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45973.33397349537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45973.33397349537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45973.33397349537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45973.33397349537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45973.33397349537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45973.33397349537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45973.33397349537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45973.33397349537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45973.33397349537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45973.33397349537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45973.33397349537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45973.33397349537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45973.33397349537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45973.33397349537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45973.33397349537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45973.33397349537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45973.33397349537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45973.33397349537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45973.33397349537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45973.33397349537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45973.33397349537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45973.33397349537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45973.33397349537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45973.33397349537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45973.33397349537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45973.33397349537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45973.33397349537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45973.33397349537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45973.33397349537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45973.33397349537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45973.33397349537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45973.33397349537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45973.33397349537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45973.33397349537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45973.33397349537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45973.33397349537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45973.33397349537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45973.33397349537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45973.33397349537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45973.33397349537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45973.33397349537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45973.33397349537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45973.33397349537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45973.33397349537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45973.33397349537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45973.33397349537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45973.33397349537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45973.33397349537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45973.33397349537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45973.33397349537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45973.33397349537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45973.33397349537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45973.33397349537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45973.33397349537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45973.33397349537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45973.33397349537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45973.33397349537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45973.33397349537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45973.33397349537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45973.33397349537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45973.33397349537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45973.33397349537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45973.33397349537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45973.33397349537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45973.33397349537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45973.33397349537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45973.33397349537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45973.33397349537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45973.33397349537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45973.33397349537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45973.33397349537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45973.33397349537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45973.33397349537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45973.33397349537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45973.33397349537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45973.33397349537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45973.33397349537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45973.33397349537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45973.33397349537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45973.33397349537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45973.33397349537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45973.33397349537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45973.33397349537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45973.33397349537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45973.33397349537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45973.33397349537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45973.33397349537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45973.33397349537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45973.33397349537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45973.33397349537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45973.33397349537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45973.33397349537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45973.33397349537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45973.33397349537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45973.33397349537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45973.33397349537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45973.33397349537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45973.33397349537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45973.33397349537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45973.33397349537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45973.33397349537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45973.33397349537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45973.33397349537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45973.33397349537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45973.33397349537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45973.33397349537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45973.33397349537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45973.33397349537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45973.33397349537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45973.33397349537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45973.33397349537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45973.33397349537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45973.33397349537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45973.33397349537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45973.33397349537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45973.33397349537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45973.33397349537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45973.33397349537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45973.33397349537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45973.33397349537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45973.33397349537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45973.33397349537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45973.33397349537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45973.33397349537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45973.33397349537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45973.33397349537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45973.33397349537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45973.33397349537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45973.33397349537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45973.33397349537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45973.33397349537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45973.33397349537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45973.33397349537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45973.33397349537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45973.33397349537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45973.33397349537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45973.33397349537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45973.33397349537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45973.33397349537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45973.33397349537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45973.33397349537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45973.33397349537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45973.33397349537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45973.33397349537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45973.33397349537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45973.33397349537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45973.33397349537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45973.33397349537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45973.33397349537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45973.33397349537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45973.33397349537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45973.33397349537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45973.33397349537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45973.33397349537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45973.33397349537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45973.33397349537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45973.33397349537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45973.33397349537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45973.33397349537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45973.33397349537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45973.33397349537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45973.33397349537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45973.33397349537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45973.33397349537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45973.33397349537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45973.33397349537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45973.33397349537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45973.33397349537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45973.33397349537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45973.33397349537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45973.33397349537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45973.33397349537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45973.33397349537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45973.33397349537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45973.33397349537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45973.33397349537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45973.33397349537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45973.33397349537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45973.33397349537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45973.33397349537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45973.33397349537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45973.33397349537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45973.33397349537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45973.33397349537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45973.33397349537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45973.33397349537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45973.33397349537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45973.33397349537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45973.33397349537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45973.33397349537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45973.33397349537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45973.33397349537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45973.33397349537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45973.33397349537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45973.33397349537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45973.33397349537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45973.33397349537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45973.33397349537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45973.33397349537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45973.33397349537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45973.33397349537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45973.33397349537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45973.33397349537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45973.33397349537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45973.33397349537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45973.33397349537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45973.33397349537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45973.33397349537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45973.33397349537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45973.33397349537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45973.33397349537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45973.33397349537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45973.33397349537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45973.33397349537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45973.33397349537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45973.33397349537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45973.33397349537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45973.33397349537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45973.33397349537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45973.33397349537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45973.33397349537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45973.33397349537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45973.33397349537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45973.33397349537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45973.33397349537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45973.33397349537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45973.33397349537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45973.33397349537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45973.33397349537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45973.33397349537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45973.33397349537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45973.33397349537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45973.33397349537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45973.33397349537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45973.33397349537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45973.33397349537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45973.33397349537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45973.33397349537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45973.33397349537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45973.33397349537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45973.33397349537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45973.33397349537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45973.33397349537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45973.33397349537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45973.33397349537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45973.33397349537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45973.33397349537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45973.33397349537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45973.33397349537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45973.33397349537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45973.33397349537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45973.33397349537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45973.33397349537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45973.33397349537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45973.33397349537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45973.33397349537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45973.33397349537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45973.33397349537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45973.33397349537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45973.33397349537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45973.33397349537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45973.33397349537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45973.33397349537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45973.33397349537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45973.33397349537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45973.33397349537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45973.33397349537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45973.33397349537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45973.33397349537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45973.33397349537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45973.33397349537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45973.33397349537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45973.33397349537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45973.33397349537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45973.33397349537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45973.33397349537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45973.33397349537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45973.33397349537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45973.33397349537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45973.33397349537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45973.33397349537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45973.33397349537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45973.33397349537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45973.33397349537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45973.33397349537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45973.33397349537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45973.33397349537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45973.33397349537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45973.33397349537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45973.33397349537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45973.33397349537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45973.33397349537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45973.33397349537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45973.33397349537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45973.33397349537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45973.33397349537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45973.33397349537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45973.33397349537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45973.33397349537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45973.33397349537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45973.33397349537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45973.33397349537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45973.33397349537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45973.33397349537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45973.33397349537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45973.33397349537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45973.33397349537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45973.33397349537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45973.33397349537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45973.33397349537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45973.33397349537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45973.33397349537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45973.33397349537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45973.33397349537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45973.33397349537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45973.33397349537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45973.33397349537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269.85325590277353</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R4</v>
      </c>
      <c r="C3" s="94">
        <v>1</v>
      </c>
      <c r="D3" s="92" t="s">
        <v>37273</v>
      </c>
      <c r="E3" s="95"/>
      <c r="F3" s="96"/>
      <c r="G3" s="97">
        <f ca="1">IFERROR(NOW()-F3,"")</f>
        <v>45973.33397349537</v>
      </c>
      <c r="H3" s="96"/>
      <c r="I3" s="135" t="str">
        <f>IFERROR(VLOOKUP(D3,DB!A:F,6,0),"")</f>
        <v>Generator-SG</v>
      </c>
      <c r="J3" s="135" t="str">
        <f>IFERROR(VLOOKUP(D3,DB!A:G,7,0),"")</f>
        <v>No BB Shifted</v>
      </c>
      <c r="K3" s="98"/>
      <c r="L3" s="92" t="str">
        <f>IFERROR(VLOOKUP(D3,DB!A:I,9,0),"")</f>
        <v>Latis</v>
      </c>
    </row>
    <row r="4" spans="1:16" ht="15" customHeight="1">
      <c r="A4" s="135"/>
      <c r="B4" s="135" t="str">
        <f>IFERROR(VLOOKUP(D4,DB!A:K,11,0),"")</f>
        <v/>
      </c>
      <c r="C4" s="94"/>
      <c r="D4" s="92"/>
      <c r="E4" s="95"/>
      <c r="F4" s="96"/>
      <c r="G4" s="97">
        <f ca="1">IFERROR(NOW()-F4,"")</f>
        <v>45973.33397349537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45973.33397349537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45973.33397349537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45973.33397349537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45973.33397349537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45973.33397349537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45973.33397349537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45973.33397349537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45973.33397349537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45973.33397349537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45973.33397349537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45973.33397349537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45973.33397349537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45973.33397349537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45973.33397349537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45973.33397349537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45973.33397349537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45973.33397349537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45973.33397349537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45973.33397349537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45973.33397349537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45973.33397349537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45973.33397349537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45973.33397349537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45973.33397349537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45973.33397349537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45973.33397349537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45973.33397349537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45973.33397349537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45973.33397349537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45973.33397349537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45973.33397349537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45973.33397349537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45973.33397349537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45973.33397349537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45973.33397349537</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45973.33397349537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45973.33397349537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45973.33397349537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45973.33397349537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45973.33397349537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45973.33397349537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45973.33397349537</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81.501913310181408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39103</v>
      </c>
      <c r="F3" s="38">
        <v>45926.188877314817</v>
      </c>
      <c r="G3" s="116">
        <f t="shared" ref="G3" ca="1" si="0">IFERROR(NOW()-F3,"")</f>
        <v>47.145096180553082</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39103</v>
      </c>
      <c r="F4" s="125">
        <v>45948.661111111112</v>
      </c>
      <c r="G4" s="126">
        <f t="shared" ref="G4:G27" ca="1" si="1">IFERROR(NOW()-F4,"")</f>
        <v>24.672862384257314</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35507</v>
      </c>
      <c r="E6" s="124" t="s">
        <v>39021</v>
      </c>
      <c r="F6" s="125">
        <v>45973.305428240739</v>
      </c>
      <c r="G6" s="126">
        <f t="shared" ca="1" si="1"/>
        <v>2.8545254630444106E-2</v>
      </c>
      <c r="H6" s="125">
        <v>45973.299513888887</v>
      </c>
      <c r="I6" s="124" t="str">
        <f>IFERROR(VLOOKUP(D6,DB!A:F,6,0),"")</f>
        <v>SCECO</v>
      </c>
      <c r="J6" s="124" t="str">
        <f>IFERROR(VLOOKUP(D6,DB!A:G,7,0),"")</f>
        <v>Good</v>
      </c>
      <c r="K6" s="124" t="s">
        <v>39119</v>
      </c>
      <c r="L6" s="124" t="str">
        <f>IFERROR(VLOOKUP(D6,DB!A:I,9,0),"")</f>
        <v>Latis</v>
      </c>
    </row>
    <row r="7" spans="1:13">
      <c r="A7" s="124"/>
      <c r="B7" s="124" t="str">
        <f>IFERROR(VLOOKUP(D7,DB!A:K,11,0),"")</f>
        <v/>
      </c>
      <c r="C7" s="124"/>
      <c r="D7"/>
      <c r="E7" s="124"/>
      <c r="F7" s="125"/>
      <c r="G7" s="126">
        <f t="shared" ca="1" si="1"/>
        <v>45973.33397349537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45973.33397349537</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45973.33397349537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45973.33397349537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45973.33397349537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45973.33397349537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45973.33397349537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45973.33397349537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45973.33397349537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45973.33397349537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45973.33397349537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45973.33397349537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45973.33397349537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45973.33397349537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45973.33397349537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45973.33397349537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45973.33397349537</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45973.33397349537</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45973.33397349537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45973.33397349537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45973.33397349537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45973.33397349537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45973.33397349537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45973.33397349537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45973.33397349537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45973.33397349537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45973.33397349537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45973.33397349537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45973.33397349537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45973.33397349537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45973.33397349537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45973.33397349537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45973.33397349537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45973.33397349537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45973.33397349537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45973.33397349537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45973.33397349537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45973.33397349537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45973.33397349537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45973.33397349537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45973.33397349537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45973.33397349537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45973.33397349537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45973.33397349537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45973.33397349537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45973.33397349537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45973.33397349537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45973.33397349537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45973.33397349537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45973.33397349537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45973.33397349537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45973.33397349537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45973.33397349537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45973.33397349537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45973.33397349537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45973.33397349537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45973.33397349537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45973.33397349537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45973.33397349537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45973.33397349537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45973.33397349537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45973.33397349537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45973.33397349537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45973.33397349537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45973.33397349537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45973.33397349537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45973.33397349537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45973.33397349537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45973.33397349537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45973.33397349537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45973.33397349537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45973.33397349537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45973.33397349537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45973.33397349537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45973.33397349537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45973.33397349537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45973.33397349537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45973.33397349537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45973.33397349537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45973.33397349537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45973.33397349537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45973.33397349537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45973.33397349537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45973.33397349537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45973.33397349537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45973.33397349537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45973.33397349537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45973.33397349537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45973.33397349537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45973.33397349537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45973.33397349537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45973.33397349537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45973.33397349537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45973.33397349537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45973.33397349537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45973.33397349537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45973.33397349537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45973.33397349537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45973.33397349537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45973.33397349537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45973.33397349537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45973.33397349537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45973.33397349537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45973.33397349537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45973.33397349537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45973.33397349537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45973.33397349537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45973.33397349537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45973.33397349537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45973.33397349537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45973.33397349537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45973.33397349537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45973.33397349537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45973.33397349537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45973.33397349537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45973.33397349537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45973.33397349537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45973.33397349537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45973.33397349537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45973.33397349537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45973.33397349537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45973.33397349537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45973.33397349537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45973.33397349537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45973.33397349537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45973.33397349537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45973.33397349537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45973.33397349537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45973.33397349537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45973.33397349537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45973.33397349537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45973.33397349537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45973.33397349537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45973.33397349537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45973.33397349537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45973.33397349537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45973.33397349537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45973.33397349537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45973.33397349537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45973.33397349537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45973.33397349537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45973.33397349537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45973.33397349537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45973.33397349537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45973.33397349537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45973.33397349537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45973.33397349537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45973.33397349537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45973.33397349537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45973.33397349537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45973.33397349537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45973.33397349537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45973.33397349537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45973.33397349537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45973.33397349537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45973.33397349537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45973.33397349537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45973.33397349537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45973.33397349537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45973.33397349537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45973.33397349537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45973.33397349537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45973.33397349537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45973.33397349537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45973.33397349537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45973.33397349537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45973.33397349537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45973.33397349537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45973.33397349537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45973.33397349537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45973.33397349537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45973.33397349537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45973.33397349537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45973.33397349537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45973.33397349537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45973.33397349537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45973.33397349537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45973.33397349537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45973.33397349537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45973.33397349537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45973.33397349537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45973.33397349537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45973.33397349537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45973.33397349537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45973.33397349537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45973.33397349537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45973.33397349537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45973.33397349537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45973.33397349537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45973.33397349537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45973.33397349537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45973.33397349537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45973.33397349537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45973.33397349537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45973.33397349537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45973.33397349537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45973.33397349537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45973.33397349537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45973.33397349537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45973.33397349537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45973.33397349537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45973.33397349537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45973.33397349537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45973.33397349537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45973.33397349537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45973.33397349537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45973.33397349537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45973.33397349537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45973.33397349537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45973.33397349537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45973.33397349537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45973.33397349537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45973.33397349537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45973.33397349537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45973.33397349537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45973.33397349537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45973.33397349537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45973.33397349537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45973.33397349537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45973.33397349537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45973.33397349537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45973.33397349537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45973.33397349537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45973.33397349537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45973.33397349537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45973.33397349537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45973.33397349537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45973.33397349537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45973.33397349537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45973.33397349537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45973.33397349537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45973.33397349537</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2" ca="1" si="0">IFERROR(NOW()-F2,"-")</f>
        <v>45973.33397349537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45973.33397349537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45973.33397349537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45973.33397349537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45973.33397349537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45973.33397349537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45973.33397349537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45973.33397349537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45973.33397349537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45973.33397349537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45973.33397349537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45973.33397349537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45973.33397349537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45973.33397349537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45973.33397349537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45973.33397349537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45973.33397349537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45973.33397349537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45973.33397349537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45973.33397349537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45973.33397349537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45973.33397349537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45973.33397349537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45973.33397349537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45973.33397349537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45973.33397349537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45973.33397349537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45973.33397349537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45973.33397349537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45973.33397349537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45973.33397349537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45973.33397349537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45973.33397349537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45973.33397349537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45973.33397349537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45973.33397349537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45973.33397349537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45973.33397349537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45973.33397349537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45973.33397349537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45973.33397349537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45973.33397349537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45973.33397349537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45973.33397349537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45973.33397349537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45973.33397349537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45973.33397349537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45973.33397349537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45973.33397349537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45973.33397349537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45973.33397349537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45973.33397349537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45973.33397349537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45973.33397349537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45973.33397349537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45973.33397349537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45973.33397349537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45973.33397349537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45973.33397349537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45973.33397349537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45973.33397349537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45973.33397349537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45973.33397349537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45973.33397349537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45973.33397349537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45973.33397349537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45973.33397349537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45973.33397349537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45973.33397349537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45973.33397349537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45973.33397349537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45973.33397349537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45973.33397349537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45973.33397349537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45973.33397349537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45973.33397349537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45973.33397349537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45973.33397349537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45973.33397349537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45973.33397349537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45973.33397349537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45973.33397349537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45973.33397349537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45973.33397349537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45973.33397349537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45973.33397349537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45973.33397349537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45973.33397349537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45973.33397349537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45973.33397349537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45973.33397349537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45973.33397349537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45973.33397349537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45973.33397349537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45973.33397349537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45973.33397349537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45973.33397349537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45973.33397349537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45973.33397349537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45973.33397349537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45973.33397349537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45973.33397349537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45973.33397349537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45973.33397349537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45973.33397349537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45973.33397349537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45973.33397349537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45973.33397349537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45973.33397349537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45973.33397349537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45973.33397349537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45973.33397349537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45973.33397349537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45973.33397349537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45973.33397349537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45973.33397349537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45973.33397349537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45973.33397349537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45973.33397349537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45973.33397349537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45973.33397349537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45973.33397349537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45973.33397349537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45973.33397349537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45973.33397349537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45973.33397349537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45973.33397349537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45973.33397349537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45973.33397349537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45973.33397349537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45973.33397349537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45973.33397349537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45973.33397349537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45973.33397349537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45973.33397349537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45973.33397349537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45973.33397349537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45973.33397349537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45973.33397349537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45973.33397349537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45973.33397349537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45973.33397349537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45973.33397349537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45973.33397349537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45973.33397349537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45973.33397349537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45973.33397349537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45973.33397349537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45973.33397349537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45973.33397349537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45973.33397349537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45973.33397349537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45973.33397349537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45973.33397349537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45973.33397349537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45973.33397349537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45973.33397349537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45973.33397349537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45973.33397349537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2025-11-12T05:02:02Z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